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-60" windowWidth="17100" windowHeight="9990"/>
  </bookViews>
  <sheets>
    <sheet name="Sayfa1" sheetId="1" r:id="rId1"/>
    <sheet name="Sayfa2" sheetId="2" r:id="rId2"/>
    <sheet name="Sayfa3" sheetId="3" r:id="rId3"/>
  </sheets>
  <calcPr calcId="124519"/>
</workbook>
</file>

<file path=xl/calcChain.xml><?xml version="1.0" encoding="utf-8"?>
<calcChain xmlns="http://schemas.openxmlformats.org/spreadsheetml/2006/main">
  <c r="O2" i="1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P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2"/>
  <c r="L3"/>
  <c r="M3"/>
  <c r="N3"/>
  <c r="L4"/>
  <c r="M4"/>
  <c r="N4"/>
  <c r="L5"/>
  <c r="Q5" s="1"/>
  <c r="M5"/>
  <c r="N5"/>
  <c r="R5" s="1"/>
  <c r="L6"/>
  <c r="M6"/>
  <c r="N6"/>
  <c r="L7"/>
  <c r="Q7" s="1"/>
  <c r="M7"/>
  <c r="N7"/>
  <c r="R7" s="1"/>
  <c r="L8"/>
  <c r="M8"/>
  <c r="N8"/>
  <c r="L9"/>
  <c r="Q9" s="1"/>
  <c r="M9"/>
  <c r="N9"/>
  <c r="Q3"/>
  <c r="L2"/>
  <c r="M2"/>
  <c r="Q2" s="1"/>
  <c r="Q4"/>
  <c r="Q6"/>
  <c r="Q8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  <c r="L31"/>
  <c r="M31"/>
  <c r="L32"/>
  <c r="M32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L46"/>
  <c r="M46"/>
  <c r="L47"/>
  <c r="M47"/>
  <c r="L48"/>
  <c r="M48"/>
  <c r="L49"/>
  <c r="M49"/>
  <c r="L50"/>
  <c r="M50"/>
  <c r="L51"/>
  <c r="M51"/>
  <c r="L52"/>
  <c r="M52"/>
  <c r="L53"/>
  <c r="M53"/>
  <c r="L54"/>
  <c r="M54"/>
  <c r="L55"/>
  <c r="M55"/>
  <c r="L56"/>
  <c r="M56"/>
  <c r="L57"/>
  <c r="M57"/>
  <c r="L58"/>
  <c r="M58"/>
  <c r="L59"/>
  <c r="M59"/>
  <c r="L60"/>
  <c r="M60"/>
  <c r="L61"/>
  <c r="M61"/>
  <c r="L62"/>
  <c r="M62"/>
  <c r="L63"/>
  <c r="M63"/>
  <c r="L64"/>
  <c r="M64"/>
  <c r="Q64" s="1"/>
  <c r="L65"/>
  <c r="M65"/>
  <c r="L66"/>
  <c r="M66"/>
  <c r="L67"/>
  <c r="M67"/>
  <c r="L68"/>
  <c r="M68"/>
  <c r="L69"/>
  <c r="M69"/>
  <c r="L70"/>
  <c r="M70"/>
  <c r="L71"/>
  <c r="M71"/>
  <c r="L72"/>
  <c r="M72"/>
  <c r="L73"/>
  <c r="M73"/>
  <c r="L74"/>
  <c r="M74"/>
  <c r="L75"/>
  <c r="M75"/>
  <c r="L76"/>
  <c r="M76"/>
  <c r="L77"/>
  <c r="M77"/>
  <c r="L78"/>
  <c r="M78"/>
  <c r="L79"/>
  <c r="M79"/>
  <c r="Q79" s="1"/>
  <c r="L80"/>
  <c r="M80"/>
  <c r="L81"/>
  <c r="M81"/>
  <c r="L82"/>
  <c r="M82"/>
  <c r="Q82" s="1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2"/>
  <c r="R3"/>
  <c r="R4"/>
  <c r="R6"/>
  <c r="R8"/>
  <c r="R9"/>
  <c r="Q10"/>
  <c r="R10"/>
  <c r="Q11"/>
  <c r="R11"/>
  <c r="Q12"/>
  <c r="R12"/>
  <c r="Q13"/>
  <c r="R13"/>
  <c r="Q14"/>
  <c r="R14"/>
  <c r="Q15"/>
  <c r="R15"/>
  <c r="Q16"/>
  <c r="R16"/>
  <c r="Q17"/>
  <c r="R17"/>
  <c r="Q18"/>
  <c r="R18"/>
  <c r="Q19"/>
  <c r="R19"/>
  <c r="Q20"/>
  <c r="R20"/>
  <c r="Q21"/>
  <c r="R21"/>
  <c r="Q22"/>
  <c r="R22"/>
  <c r="Q23"/>
  <c r="R23"/>
  <c r="Q24"/>
  <c r="R24"/>
  <c r="Q25"/>
  <c r="R25"/>
  <c r="Q26"/>
  <c r="R26"/>
  <c r="Q27"/>
  <c r="R27"/>
  <c r="Q28"/>
  <c r="R28"/>
  <c r="Q29"/>
  <c r="R29"/>
  <c r="Q30"/>
  <c r="R30"/>
  <c r="Q31"/>
  <c r="R31"/>
  <c r="Q32"/>
  <c r="R32"/>
  <c r="Q33"/>
  <c r="R33"/>
  <c r="Q34"/>
  <c r="R34"/>
  <c r="Q35"/>
  <c r="R35"/>
  <c r="Q36"/>
  <c r="R36"/>
  <c r="Q37"/>
  <c r="R37"/>
  <c r="Q38"/>
  <c r="R38"/>
  <c r="Q39"/>
  <c r="R39"/>
  <c r="Q40"/>
  <c r="R40"/>
  <c r="Q41"/>
  <c r="R41"/>
  <c r="Q42"/>
  <c r="R42"/>
  <c r="Q43"/>
  <c r="R43"/>
  <c r="Q44"/>
  <c r="R44"/>
  <c r="Q45"/>
  <c r="R45"/>
  <c r="Q46"/>
  <c r="R46"/>
  <c r="Q47"/>
  <c r="R47"/>
  <c r="Q48"/>
  <c r="R48"/>
  <c r="Q49"/>
  <c r="R49"/>
  <c r="Q50"/>
  <c r="R50"/>
  <c r="Q51"/>
  <c r="R51"/>
  <c r="Q52"/>
  <c r="R52"/>
  <c r="Q53"/>
  <c r="R53"/>
  <c r="Q54"/>
  <c r="R54"/>
  <c r="Q55"/>
  <c r="R55"/>
  <c r="Q56"/>
  <c r="R56"/>
  <c r="Q57"/>
  <c r="R57"/>
  <c r="Q58"/>
  <c r="R58"/>
  <c r="Q59"/>
  <c r="R59"/>
  <c r="Q60"/>
  <c r="R60"/>
  <c r="Q61"/>
  <c r="R61"/>
  <c r="Q62"/>
  <c r="R62"/>
  <c r="Q63"/>
  <c r="R63"/>
  <c r="R64"/>
  <c r="Q65"/>
  <c r="R65"/>
  <c r="Q66"/>
  <c r="R66"/>
  <c r="Q67"/>
  <c r="R67"/>
  <c r="Q68"/>
  <c r="R68"/>
  <c r="Q69"/>
  <c r="R69"/>
  <c r="Q70"/>
  <c r="R70"/>
  <c r="Q71"/>
  <c r="R71"/>
  <c r="Q72"/>
  <c r="R72"/>
  <c r="Q73"/>
  <c r="R73"/>
  <c r="Q74"/>
  <c r="R74"/>
  <c r="Q75"/>
  <c r="R75"/>
  <c r="Q76"/>
  <c r="R76"/>
  <c r="Q77"/>
  <c r="R77"/>
  <c r="Q78"/>
  <c r="R78"/>
  <c r="R79"/>
  <c r="Q80"/>
  <c r="R80"/>
  <c r="Q81"/>
  <c r="R81"/>
  <c r="R82"/>
  <c r="T60"/>
  <c r="T48"/>
  <c r="T65"/>
  <c r="T41"/>
  <c r="T42"/>
  <c r="T23"/>
  <c r="T61"/>
  <c r="T35"/>
  <c r="T51"/>
  <c r="T47"/>
  <c r="T71"/>
  <c r="T75"/>
  <c r="T25"/>
  <c r="J73"/>
  <c r="I73"/>
  <c r="K73" s="1"/>
  <c r="G73"/>
  <c r="I15"/>
  <c r="J15"/>
  <c r="I72"/>
  <c r="J72"/>
  <c r="I74"/>
  <c r="J74"/>
  <c r="I37"/>
  <c r="J37"/>
  <c r="I53"/>
  <c r="J53"/>
  <c r="I9"/>
  <c r="J9"/>
  <c r="I34"/>
  <c r="J34"/>
  <c r="I80"/>
  <c r="J80"/>
  <c r="I27"/>
  <c r="J27"/>
  <c r="I79"/>
  <c r="J79"/>
  <c r="I58"/>
  <c r="J58"/>
  <c r="I69"/>
  <c r="J69"/>
  <c r="I60"/>
  <c r="J60"/>
  <c r="I8"/>
  <c r="J8"/>
  <c r="I22"/>
  <c r="J22"/>
  <c r="I19"/>
  <c r="J19"/>
  <c r="I67"/>
  <c r="J67"/>
  <c r="I52"/>
  <c r="J52"/>
  <c r="I48"/>
  <c r="J48"/>
  <c r="I39"/>
  <c r="J39"/>
  <c r="I65"/>
  <c r="J65"/>
  <c r="I18"/>
  <c r="J18"/>
  <c r="I41"/>
  <c r="J41"/>
  <c r="I28"/>
  <c r="J28"/>
  <c r="I59"/>
  <c r="J59"/>
  <c r="I12"/>
  <c r="J12"/>
  <c r="I54"/>
  <c r="J54"/>
  <c r="I33"/>
  <c r="J33"/>
  <c r="I42"/>
  <c r="J42"/>
  <c r="I6"/>
  <c r="J6"/>
  <c r="I23"/>
  <c r="J23"/>
  <c r="I26"/>
  <c r="J26"/>
  <c r="I2"/>
  <c r="J2"/>
  <c r="I45"/>
  <c r="J45"/>
  <c r="I61"/>
  <c r="J61"/>
  <c r="I68"/>
  <c r="J68"/>
  <c r="I20"/>
  <c r="J20"/>
  <c r="I31"/>
  <c r="J31"/>
  <c r="I38"/>
  <c r="J38"/>
  <c r="I17"/>
  <c r="J17"/>
  <c r="I43"/>
  <c r="J43"/>
  <c r="I16"/>
  <c r="J16"/>
  <c r="I30"/>
  <c r="J30"/>
  <c r="I63"/>
  <c r="J63"/>
  <c r="I64"/>
  <c r="J64"/>
  <c r="I13"/>
  <c r="J13"/>
  <c r="I70"/>
  <c r="J70"/>
  <c r="I57"/>
  <c r="J57"/>
  <c r="I50"/>
  <c r="J50"/>
  <c r="I5"/>
  <c r="J5"/>
  <c r="I66"/>
  <c r="J66"/>
  <c r="I62"/>
  <c r="J62"/>
  <c r="I78"/>
  <c r="J78"/>
  <c r="I77"/>
  <c r="J77"/>
  <c r="I35"/>
  <c r="J35"/>
  <c r="I3"/>
  <c r="J3"/>
  <c r="I14"/>
  <c r="J14"/>
  <c r="I76"/>
  <c r="J76"/>
  <c r="I44"/>
  <c r="J44"/>
  <c r="I4"/>
  <c r="J4"/>
  <c r="I51"/>
  <c r="J51"/>
  <c r="I7"/>
  <c r="J7"/>
  <c r="I40"/>
  <c r="J40"/>
  <c r="I21"/>
  <c r="J21"/>
  <c r="I47"/>
  <c r="J47"/>
  <c r="I24"/>
  <c r="J24"/>
  <c r="I56"/>
  <c r="J56"/>
  <c r="I11"/>
  <c r="J11"/>
  <c r="I71"/>
  <c r="J71"/>
  <c r="I29"/>
  <c r="J29"/>
  <c r="I32"/>
  <c r="J32"/>
  <c r="I36"/>
  <c r="J36"/>
  <c r="I49"/>
  <c r="J49"/>
  <c r="I75"/>
  <c r="J75"/>
  <c r="I25"/>
  <c r="J25"/>
  <c r="I55"/>
  <c r="J55"/>
  <c r="I82"/>
  <c r="J82"/>
  <c r="I46"/>
  <c r="J46"/>
  <c r="I10"/>
  <c r="J10"/>
  <c r="I81"/>
  <c r="J81"/>
  <c r="F15"/>
  <c r="F72"/>
  <c r="F74"/>
  <c r="F37"/>
  <c r="F53"/>
  <c r="F9"/>
  <c r="F34"/>
  <c r="F80"/>
  <c r="F27"/>
  <c r="F79"/>
  <c r="F58"/>
  <c r="F69"/>
  <c r="F60"/>
  <c r="F8"/>
  <c r="F22"/>
  <c r="F19"/>
  <c r="F67"/>
  <c r="F52"/>
  <c r="F48"/>
  <c r="F39"/>
  <c r="F65"/>
  <c r="F18"/>
  <c r="F41"/>
  <c r="F28"/>
  <c r="F59"/>
  <c r="F12"/>
  <c r="F54"/>
  <c r="F33"/>
  <c r="F42"/>
  <c r="F6"/>
  <c r="F23"/>
  <c r="F26"/>
  <c r="F2"/>
  <c r="F45"/>
  <c r="F61"/>
  <c r="F68"/>
  <c r="F20"/>
  <c r="F31"/>
  <c r="F38"/>
  <c r="F17"/>
  <c r="F43"/>
  <c r="F16"/>
  <c r="F30"/>
  <c r="F63"/>
  <c r="F64"/>
  <c r="F13"/>
  <c r="F70"/>
  <c r="F57"/>
  <c r="F50"/>
  <c r="F5"/>
  <c r="F66"/>
  <c r="F62"/>
  <c r="F78"/>
  <c r="F77"/>
  <c r="F35"/>
  <c r="F3"/>
  <c r="F14"/>
  <c r="F76"/>
  <c r="F44"/>
  <c r="F4"/>
  <c r="F51"/>
  <c r="F7"/>
  <c r="F40"/>
  <c r="F21"/>
  <c r="F47"/>
  <c r="F24"/>
  <c r="F56"/>
  <c r="F11"/>
  <c r="F71"/>
  <c r="F29"/>
  <c r="F32"/>
  <c r="F36"/>
  <c r="F49"/>
  <c r="F75"/>
  <c r="F25"/>
  <c r="F55"/>
  <c r="F82"/>
  <c r="F46"/>
  <c r="F10"/>
  <c r="F81"/>
  <c r="F73"/>
  <c r="G3"/>
  <c r="G4"/>
  <c r="G5"/>
  <c r="G7"/>
  <c r="G8"/>
  <c r="G9"/>
  <c r="G11"/>
  <c r="G12"/>
  <c r="G13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40"/>
  <c r="G59"/>
  <c r="G41"/>
  <c r="G42"/>
  <c r="G46"/>
  <c r="G47"/>
  <c r="G48"/>
  <c r="G50"/>
  <c r="G51"/>
  <c r="G53"/>
  <c r="G54"/>
  <c r="G55"/>
  <c r="G56"/>
  <c r="G57"/>
  <c r="G43"/>
  <c r="G58"/>
  <c r="G60"/>
  <c r="G61"/>
  <c r="G62"/>
  <c r="G63"/>
  <c r="G64"/>
  <c r="G66"/>
  <c r="G67"/>
  <c r="G68"/>
  <c r="G69"/>
  <c r="G70"/>
  <c r="G71"/>
  <c r="G74"/>
  <c r="G75"/>
  <c r="G76"/>
  <c r="G77"/>
  <c r="G72"/>
  <c r="G78"/>
  <c r="G79"/>
  <c r="G81"/>
  <c r="G82"/>
  <c r="G6"/>
  <c r="G16"/>
  <c r="G45"/>
  <c r="G49"/>
  <c r="G15"/>
  <c r="G14"/>
  <c r="G10"/>
  <c r="G39"/>
  <c r="G80"/>
  <c r="G44"/>
  <c r="G52"/>
  <c r="G65"/>
  <c r="G28"/>
  <c r="G2"/>
  <c r="R2" l="1"/>
  <c r="T10"/>
  <c r="T82"/>
  <c r="T32"/>
  <c r="T56"/>
  <c r="T40"/>
  <c r="T44"/>
  <c r="T14"/>
  <c r="T78"/>
  <c r="T70"/>
  <c r="T64"/>
  <c r="T30"/>
  <c r="T20"/>
  <c r="T2"/>
  <c r="K64"/>
  <c r="K65"/>
  <c r="K60"/>
  <c r="K27"/>
  <c r="K34"/>
  <c r="K53"/>
  <c r="K74"/>
  <c r="K15"/>
  <c r="H73"/>
  <c r="K81"/>
  <c r="K46"/>
  <c r="K55"/>
  <c r="K75"/>
  <c r="K36"/>
  <c r="K29"/>
  <c r="K11"/>
  <c r="K24"/>
  <c r="K21"/>
  <c r="K7"/>
  <c r="K4"/>
  <c r="K76"/>
  <c r="K3"/>
  <c r="K77"/>
  <c r="K62"/>
  <c r="K5"/>
  <c r="K57"/>
  <c r="K16"/>
  <c r="K31"/>
  <c r="K68"/>
  <c r="K45"/>
  <c r="K26"/>
  <c r="K6"/>
  <c r="K33"/>
  <c r="K12"/>
  <c r="K28"/>
  <c r="K18"/>
  <c r="K39"/>
  <c r="K8"/>
  <c r="T19"/>
  <c r="T79"/>
  <c r="T9"/>
  <c r="T37"/>
  <c r="T72"/>
  <c r="K13"/>
  <c r="K63"/>
  <c r="K17"/>
  <c r="K52"/>
  <c r="K19"/>
  <c r="K69"/>
  <c r="K79"/>
  <c r="K80"/>
  <c r="K9"/>
  <c r="K37"/>
  <c r="K72"/>
  <c r="T73"/>
  <c r="T81"/>
  <c r="T46"/>
  <c r="T55"/>
  <c r="T36"/>
  <c r="T29"/>
  <c r="T11"/>
  <c r="T24"/>
  <c r="T21"/>
  <c r="T7"/>
  <c r="T4"/>
  <c r="T76"/>
  <c r="T3"/>
  <c r="T77"/>
  <c r="T62"/>
  <c r="T5"/>
  <c r="T57"/>
  <c r="T13"/>
  <c r="T63"/>
  <c r="T16"/>
  <c r="T17"/>
  <c r="T31"/>
  <c r="T68"/>
  <c r="T45"/>
  <c r="T26"/>
  <c r="T6"/>
  <c r="T33"/>
  <c r="T12"/>
  <c r="T28"/>
  <c r="T18"/>
  <c r="T39"/>
  <c r="T52"/>
  <c r="T8"/>
  <c r="T69"/>
  <c r="T80"/>
  <c r="K10"/>
  <c r="K82"/>
  <c r="K25"/>
  <c r="K49"/>
  <c r="K32"/>
  <c r="K71"/>
  <c r="K56"/>
  <c r="K47"/>
  <c r="K40"/>
  <c r="K51"/>
  <c r="K44"/>
  <c r="K14"/>
  <c r="K35"/>
  <c r="K78"/>
  <c r="K66"/>
  <c r="K50"/>
  <c r="K70"/>
  <c r="K30"/>
  <c r="K43"/>
  <c r="K38"/>
  <c r="K20"/>
  <c r="K61"/>
  <c r="K2"/>
  <c r="K23"/>
  <c r="K42"/>
  <c r="K54"/>
  <c r="K59"/>
  <c r="K41"/>
  <c r="K48"/>
  <c r="K67"/>
  <c r="K22"/>
  <c r="K58"/>
  <c r="T49"/>
  <c r="T66"/>
  <c r="T50"/>
  <c r="T43"/>
  <c r="T38"/>
  <c r="T54"/>
  <c r="T59"/>
  <c r="T67"/>
  <c r="T22"/>
  <c r="T58"/>
  <c r="T27"/>
  <c r="T34"/>
  <c r="T53"/>
  <c r="T74"/>
  <c r="T15"/>
  <c r="H55"/>
  <c r="H36"/>
  <c r="H21"/>
  <c r="H7"/>
  <c r="H4"/>
  <c r="H76"/>
  <c r="H57"/>
  <c r="H63"/>
  <c r="H16"/>
  <c r="H17"/>
  <c r="H68"/>
  <c r="H12"/>
  <c r="H39"/>
  <c r="H19"/>
  <c r="H79"/>
  <c r="H9"/>
  <c r="H72"/>
  <c r="H81"/>
  <c r="H46"/>
  <c r="H75"/>
  <c r="H29"/>
  <c r="H11"/>
  <c r="H24"/>
  <c r="H3"/>
  <c r="H77"/>
  <c r="H62"/>
  <c r="H5"/>
  <c r="H13"/>
  <c r="H31"/>
  <c r="H45"/>
  <c r="H26"/>
  <c r="H6"/>
  <c r="H33"/>
  <c r="H28"/>
  <c r="H18"/>
  <c r="H52"/>
  <c r="H8"/>
  <c r="H69"/>
  <c r="H80"/>
  <c r="H37"/>
  <c r="H10"/>
  <c r="H82"/>
  <c r="H25"/>
  <c r="H49"/>
  <c r="H32"/>
  <c r="H71"/>
  <c r="H56"/>
  <c r="H47"/>
  <c r="H40"/>
  <c r="H51"/>
  <c r="H44"/>
  <c r="H14"/>
  <c r="H35"/>
  <c r="H78"/>
  <c r="H66"/>
  <c r="H50"/>
  <c r="H70"/>
  <c r="H64"/>
  <c r="H30"/>
  <c r="H43"/>
  <c r="H38"/>
  <c r="H20"/>
  <c r="H61"/>
  <c r="H2"/>
  <c r="H23"/>
  <c r="H42"/>
  <c r="H54"/>
  <c r="H59"/>
  <c r="H41"/>
  <c r="H65"/>
  <c r="H48"/>
  <c r="H67"/>
  <c r="H22"/>
  <c r="H60"/>
  <c r="H58"/>
  <c r="H27"/>
  <c r="H34"/>
  <c r="H53"/>
  <c r="H74"/>
  <c r="H15"/>
</calcChain>
</file>

<file path=xl/sharedStrings.xml><?xml version="1.0" encoding="utf-8"?>
<sst xmlns="http://schemas.openxmlformats.org/spreadsheetml/2006/main" count="81" uniqueCount="81">
  <si>
    <t>ADANA</t>
  </si>
  <si>
    <t>KONYA</t>
  </si>
  <si>
    <t>ADIYAMAN</t>
  </si>
  <si>
    <t>KÜTAHYA</t>
  </si>
  <si>
    <t>AFYONKARAHİSAR</t>
  </si>
  <si>
    <t>MALATYA</t>
  </si>
  <si>
    <t>AĞRI</t>
  </si>
  <si>
    <t>MANİSA</t>
  </si>
  <si>
    <t>AMASYA</t>
  </si>
  <si>
    <t>KAHRAMANMARAŞ</t>
  </si>
  <si>
    <t>ANKARA</t>
  </si>
  <si>
    <t>MARDİN</t>
  </si>
  <si>
    <t>ANTALYA</t>
  </si>
  <si>
    <t>MUĞLA</t>
  </si>
  <si>
    <t>ARTVİN</t>
  </si>
  <si>
    <t>MUŞ</t>
  </si>
  <si>
    <t>AYDIN</t>
  </si>
  <si>
    <t>NEVŞEHİR</t>
  </si>
  <si>
    <t>BALIKESİR</t>
  </si>
  <si>
    <t>NİĞDE</t>
  </si>
  <si>
    <t>BİLECİK</t>
  </si>
  <si>
    <t>ORDU</t>
  </si>
  <si>
    <t>BİNGÖL</t>
  </si>
  <si>
    <t>RİZE</t>
  </si>
  <si>
    <t>BİTLİS</t>
  </si>
  <si>
    <t>SAKARYA</t>
  </si>
  <si>
    <t>BOLU</t>
  </si>
  <si>
    <t>SAMSUN</t>
  </si>
  <si>
    <t>BURDUR</t>
  </si>
  <si>
    <t>SİİRT</t>
  </si>
  <si>
    <t>BURSA</t>
  </si>
  <si>
    <t>SİNOP</t>
  </si>
  <si>
    <t>ÇANAKKALE</t>
  </si>
  <si>
    <t>SİVAS</t>
  </si>
  <si>
    <t>ÇANKIRI</t>
  </si>
  <si>
    <t>TEKİRDAĞ</t>
  </si>
  <si>
    <t>ÇORUM</t>
  </si>
  <si>
    <t>TOKAT</t>
  </si>
  <si>
    <t>DENİZLİ</t>
  </si>
  <si>
    <t>TRABZON</t>
  </si>
  <si>
    <t>DİYARBAKIR</t>
  </si>
  <si>
    <t>TUNCELİ</t>
  </si>
  <si>
    <t>EDİRNE</t>
  </si>
  <si>
    <t>ŞANLIURFA</t>
  </si>
  <si>
    <t>ELAZIĞ</t>
  </si>
  <si>
    <t>UŞAK</t>
  </si>
  <si>
    <t>ERZİNCAN</t>
  </si>
  <si>
    <t>VAN</t>
  </si>
  <si>
    <t>ERZURUM</t>
  </si>
  <si>
    <t>YOZGAT</t>
  </si>
  <si>
    <t>ESKİŞEHİR</t>
  </si>
  <si>
    <t>ZONGULDAK</t>
  </si>
  <si>
    <t>GAZİANTEP</t>
  </si>
  <si>
    <t>AKSARAY</t>
  </si>
  <si>
    <t>GİRESUN</t>
  </si>
  <si>
    <t>BAYBURT</t>
  </si>
  <si>
    <t>GÜMÜŞHANE</t>
  </si>
  <si>
    <t>KARAMAN</t>
  </si>
  <si>
    <t>HAKKARİ</t>
  </si>
  <si>
    <t>KIRIKKALE</t>
  </si>
  <si>
    <t>HATAY</t>
  </si>
  <si>
    <t>BATMAN</t>
  </si>
  <si>
    <t>ISPARTA</t>
  </si>
  <si>
    <t>ŞIRNAK</t>
  </si>
  <si>
    <t>MERSİN</t>
  </si>
  <si>
    <t>BARTIN</t>
  </si>
  <si>
    <t>İSTANBUL</t>
  </si>
  <si>
    <t>ARDAHAN</t>
  </si>
  <si>
    <t>İZMİR</t>
  </si>
  <si>
    <t>IĞDIR</t>
  </si>
  <si>
    <t>KARS</t>
  </si>
  <si>
    <t>YALOVA</t>
  </si>
  <si>
    <t>KASTAMONU</t>
  </si>
  <si>
    <t>KARABÜK</t>
  </si>
  <si>
    <t>KAYSERİ</t>
  </si>
  <si>
    <t>KİLİS</t>
  </si>
  <si>
    <t>KIRKLARELİ</t>
  </si>
  <si>
    <t>OSMANİYE</t>
  </si>
  <si>
    <t>KIRŞEHİR</t>
  </si>
  <si>
    <t>DÜZCE</t>
  </si>
  <si>
    <t>KOCAELİ</t>
  </si>
</sst>
</file>

<file path=xl/styles.xml><?xml version="1.0" encoding="utf-8"?>
<styleSheet xmlns="http://schemas.openxmlformats.org/spreadsheetml/2006/main">
  <numFmts count="1">
    <numFmt numFmtId="171" formatCode="0.0"/>
  </numFmts>
  <fonts count="3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1" fillId="2" borderId="0" xfId="0" applyFont="1" applyFill="1"/>
    <xf numFmtId="0" fontId="0" fillId="3" borderId="0" xfId="0" applyFill="1"/>
    <xf numFmtId="1" fontId="0" fillId="0" borderId="0" xfId="0" applyNumberFormat="1"/>
    <xf numFmtId="171" fontId="0" fillId="0" borderId="0" xfId="0" applyNumberFormat="1"/>
    <xf numFmtId="0" fontId="1" fillId="4" borderId="0" xfId="0" applyFont="1" applyFill="1"/>
    <xf numFmtId="3" fontId="1" fillId="4" borderId="0" xfId="0" applyNumberFormat="1" applyFont="1" applyFill="1"/>
    <xf numFmtId="0" fontId="0" fillId="4" borderId="0" xfId="0" applyFill="1"/>
    <xf numFmtId="171" fontId="0" fillId="2" borderId="0" xfId="0" applyNumberFormat="1" applyFill="1"/>
    <xf numFmtId="171" fontId="1" fillId="4" borderId="0" xfId="0" applyNumberFormat="1" applyFont="1" applyFill="1"/>
    <xf numFmtId="171" fontId="0" fillId="4" borderId="0" xfId="0" applyNumberFormat="1" applyFill="1"/>
    <xf numFmtId="1" fontId="0" fillId="0" borderId="0" xfId="0" applyNumberFormat="1" applyFill="1"/>
    <xf numFmtId="0" fontId="2" fillId="0" borderId="0" xfId="0" applyFont="1"/>
    <xf numFmtId="3" fontId="2" fillId="0" borderId="0" xfId="0" applyNumberFormat="1" applyFont="1"/>
    <xf numFmtId="1" fontId="2" fillId="0" borderId="0" xfId="0" applyNumberFormat="1" applyFont="1" applyFill="1"/>
    <xf numFmtId="171" fontId="2" fillId="0" borderId="0" xfId="0" applyNumberFormat="1" applyFont="1"/>
    <xf numFmtId="171" fontId="2" fillId="2" borderId="0" xfId="0" applyNumberFormat="1" applyFont="1" applyFill="1"/>
    <xf numFmtId="1" fontId="0" fillId="3" borderId="0" xfId="0" applyNumberFormat="1" applyFill="1"/>
    <xf numFmtId="171" fontId="0" fillId="0" borderId="0" xfId="0" applyNumberFormat="1" applyFill="1"/>
    <xf numFmtId="171" fontId="2" fillId="0" borderId="0" xfId="0" applyNumberFormat="1" applyFont="1" applyFill="1"/>
    <xf numFmtId="0" fontId="2" fillId="2" borderId="0" xfId="0" applyFont="1" applyFill="1"/>
    <xf numFmtId="3" fontId="0" fillId="3" borderId="0" xfId="0" applyNumberFormat="1" applyFill="1"/>
    <xf numFmtId="171" fontId="0" fillId="3" borderId="0" xfId="0" applyNumberFormat="1" applyFill="1"/>
    <xf numFmtId="0" fontId="0" fillId="0" borderId="1" xfId="0" applyBorder="1"/>
    <xf numFmtId="0" fontId="0" fillId="2" borderId="1" xfId="0" applyFill="1" applyBorder="1"/>
    <xf numFmtId="3" fontId="0" fillId="0" borderId="1" xfId="0" applyNumberFormat="1" applyBorder="1"/>
    <xf numFmtId="0" fontId="1" fillId="4" borderId="1" xfId="0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3" fontId="0" fillId="2" borderId="1" xfId="0" applyNumberFormat="1" applyFill="1" applyBorder="1"/>
    <xf numFmtId="3" fontId="1" fillId="4" borderId="1" xfId="0" applyNumberFormat="1" applyFont="1" applyFill="1" applyBorder="1"/>
    <xf numFmtId="0" fontId="0" fillId="3" borderId="1" xfId="0" applyFill="1" applyBorder="1"/>
    <xf numFmtId="3" fontId="0" fillId="3" borderId="1" xfId="0" applyNumberFormat="1" applyFill="1" applyBorder="1"/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5"/>
  <sheetViews>
    <sheetView tabSelected="1" workbookViewId="0">
      <selection activeCell="E7" sqref="E7"/>
    </sheetView>
  </sheetViews>
  <sheetFormatPr defaultRowHeight="15"/>
  <cols>
    <col min="1" max="1" width="13.85546875" customWidth="1"/>
    <col min="2" max="2" width="10.140625" customWidth="1"/>
    <col min="3" max="3" width="11.140625" customWidth="1"/>
    <col min="4" max="4" width="10.5703125" customWidth="1"/>
    <col min="5" max="5" width="9.5703125" customWidth="1"/>
    <col min="6" max="6" width="14.7109375" customWidth="1"/>
    <col min="7" max="7" width="13" customWidth="1"/>
    <col min="9" max="9" width="7.85546875" customWidth="1"/>
    <col min="10" max="10" width="6.7109375" customWidth="1"/>
    <col min="12" max="12" width="12.5703125" style="6" bestFit="1" customWidth="1"/>
    <col min="13" max="13" width="12.5703125" style="6" customWidth="1"/>
    <col min="14" max="15" width="9.42578125" style="6" customWidth="1"/>
    <col min="16" max="16" width="11" style="6" customWidth="1"/>
    <col min="17" max="17" width="9.5703125" style="7" bestFit="1" customWidth="1"/>
    <col min="18" max="19" width="9.5703125" style="7" customWidth="1"/>
    <col min="20" max="20" width="13.42578125" style="7" customWidth="1"/>
  </cols>
  <sheetData>
    <row r="1" spans="1:20">
      <c r="A1" s="26"/>
      <c r="B1" s="26">
        <v>2009</v>
      </c>
      <c r="C1" s="26">
        <v>2014</v>
      </c>
      <c r="D1" s="26">
        <v>2019</v>
      </c>
      <c r="E1" s="26">
        <v>2023</v>
      </c>
    </row>
    <row r="2" spans="1:20">
      <c r="A2" s="27" t="s">
        <v>0</v>
      </c>
      <c r="B2" s="27">
        <v>1335321</v>
      </c>
      <c r="C2" s="28">
        <v>1451563</v>
      </c>
      <c r="D2" s="27">
        <v>1524922</v>
      </c>
      <c r="E2" s="27">
        <v>1613334</v>
      </c>
      <c r="F2" s="2">
        <f>(D2-B2)/B2*100</f>
        <v>14.198907977931899</v>
      </c>
      <c r="G2" s="2">
        <f>(E2-B2)/B2*100</f>
        <v>20.819937677906662</v>
      </c>
      <c r="H2" s="2">
        <f>F2/G2</f>
        <v>0.6819860941754522</v>
      </c>
      <c r="I2" s="2">
        <f>D2-B2</f>
        <v>189601</v>
      </c>
      <c r="J2" s="2">
        <f>E2-D2</f>
        <v>88412</v>
      </c>
      <c r="K2" s="2">
        <f>I2/J2</f>
        <v>2.1445165814595302</v>
      </c>
      <c r="L2" s="14">
        <f>(C2-B2)</f>
        <v>116242</v>
      </c>
      <c r="M2" s="14">
        <f>(D2-C2)</f>
        <v>73359</v>
      </c>
      <c r="N2" s="14">
        <f>(E2-D2)</f>
        <v>88412</v>
      </c>
      <c r="O2" s="21">
        <f t="shared" ref="O2:O7" si="0">M2/L2</f>
        <v>0.63108859104282444</v>
      </c>
      <c r="P2" s="21">
        <f>N2/M2</f>
        <v>1.2051963630911</v>
      </c>
      <c r="Q2" s="11">
        <f>M2/L2</f>
        <v>0.63108859104282444</v>
      </c>
      <c r="R2" s="11">
        <f>N2/M2</f>
        <v>1.2051963630911</v>
      </c>
      <c r="S2" s="11"/>
      <c r="T2" s="11">
        <f>(Q2-1)*L2</f>
        <v>-42883</v>
      </c>
    </row>
    <row r="3" spans="1:20">
      <c r="A3" s="29" t="s">
        <v>2</v>
      </c>
      <c r="B3" s="29">
        <v>348223</v>
      </c>
      <c r="C3" s="28">
        <v>375000</v>
      </c>
      <c r="D3" s="29">
        <v>399281</v>
      </c>
      <c r="E3" s="29">
        <v>399303</v>
      </c>
      <c r="F3" s="8">
        <f>(D3-B3)/B3*100</f>
        <v>14.662443319367188</v>
      </c>
      <c r="G3" s="8">
        <f>(E3-B3)/B3*100</f>
        <v>14.668761109978377</v>
      </c>
      <c r="H3" s="8">
        <f>F3/G3</f>
        <v>0.99956930305403291</v>
      </c>
      <c r="I3" s="8">
        <f>D3-B3</f>
        <v>51058</v>
      </c>
      <c r="J3" s="8">
        <f>E3-D3</f>
        <v>22</v>
      </c>
      <c r="K3" s="8">
        <f>I3/J3</f>
        <v>2320.818181818182</v>
      </c>
      <c r="L3" s="14">
        <f t="shared" ref="L3:L66" si="1">(C3-B3)</f>
        <v>26777</v>
      </c>
      <c r="M3" s="14">
        <f t="shared" ref="M3:M66" si="2">(D3-C3)</f>
        <v>24281</v>
      </c>
      <c r="N3" s="14">
        <f t="shared" ref="N3:N66" si="3">(E3-D3)</f>
        <v>22</v>
      </c>
      <c r="O3" s="21">
        <f t="shared" si="0"/>
        <v>0.90678567427269674</v>
      </c>
      <c r="P3" s="21">
        <f t="shared" ref="P3:P66" si="4">N3/M3</f>
        <v>9.0605823483382063E-4</v>
      </c>
      <c r="Q3" s="11">
        <f t="shared" ref="Q3:Q66" si="5">M3/L3</f>
        <v>0.90678567427269674</v>
      </c>
      <c r="R3" s="11">
        <f t="shared" ref="R3:R66" si="6">N3/M3</f>
        <v>9.0605823483382063E-4</v>
      </c>
      <c r="S3" s="11"/>
      <c r="T3" s="12">
        <f>(Q3-1)*L3</f>
        <v>-2495.9999999999995</v>
      </c>
    </row>
    <row r="4" spans="1:20">
      <c r="A4" s="26" t="s">
        <v>4</v>
      </c>
      <c r="B4" s="26">
        <v>481122</v>
      </c>
      <c r="C4" s="28">
        <v>491425</v>
      </c>
      <c r="D4" s="26">
        <v>506851</v>
      </c>
      <c r="E4" s="26">
        <v>536163</v>
      </c>
      <c r="F4">
        <f>(D4-B4)/B4*100</f>
        <v>5.34770806572969</v>
      </c>
      <c r="G4">
        <f>(E4-B4)/B4*100</f>
        <v>11.440133687505456</v>
      </c>
      <c r="H4">
        <f>F4/G4</f>
        <v>0.46745153612761392</v>
      </c>
      <c r="I4">
        <f>D4-B4</f>
        <v>25729</v>
      </c>
      <c r="J4">
        <f>E4-D4</f>
        <v>29312</v>
      </c>
      <c r="K4">
        <f>I4/J4</f>
        <v>0.87776337336244536</v>
      </c>
      <c r="L4" s="14">
        <f t="shared" si="1"/>
        <v>10303</v>
      </c>
      <c r="M4" s="14">
        <f t="shared" si="2"/>
        <v>15426</v>
      </c>
      <c r="N4" s="14">
        <f t="shared" si="3"/>
        <v>29312</v>
      </c>
      <c r="O4" s="21">
        <f t="shared" si="0"/>
        <v>1.4972338153935747</v>
      </c>
      <c r="P4" s="21">
        <f t="shared" si="4"/>
        <v>1.9001685466096201</v>
      </c>
      <c r="Q4" s="11">
        <f t="shared" si="5"/>
        <v>1.4972338153935747</v>
      </c>
      <c r="R4" s="11">
        <f t="shared" si="6"/>
        <v>1.9001685466096201</v>
      </c>
      <c r="S4" s="11"/>
      <c r="T4" s="7">
        <f>(Q4-1)*L4</f>
        <v>5123</v>
      </c>
    </row>
    <row r="5" spans="1:20">
      <c r="A5" s="27" t="s">
        <v>6</v>
      </c>
      <c r="B5" s="27">
        <v>262948</v>
      </c>
      <c r="C5" s="28">
        <v>286248</v>
      </c>
      <c r="D5" s="27">
        <v>295475</v>
      </c>
      <c r="E5" s="27">
        <v>306684</v>
      </c>
      <c r="F5" s="2">
        <f>(D5-B5)/B5*100</f>
        <v>12.37012641282687</v>
      </c>
      <c r="G5" s="2">
        <f>(E5-B5)/B5*100</f>
        <v>16.632946438079014</v>
      </c>
      <c r="H5" s="2">
        <f>F5/G5</f>
        <v>0.743712273641851</v>
      </c>
      <c r="I5" s="2">
        <f>D5-B5</f>
        <v>32527</v>
      </c>
      <c r="J5" s="2">
        <f>E5-D5</f>
        <v>11209</v>
      </c>
      <c r="K5" s="2">
        <f>I5/J5</f>
        <v>2.9018645731108932</v>
      </c>
      <c r="L5" s="14">
        <f t="shared" si="1"/>
        <v>23300</v>
      </c>
      <c r="M5" s="14">
        <f t="shared" si="2"/>
        <v>9227</v>
      </c>
      <c r="N5" s="14">
        <f t="shared" si="3"/>
        <v>11209</v>
      </c>
      <c r="O5" s="21">
        <f t="shared" si="0"/>
        <v>0.39600858369098713</v>
      </c>
      <c r="P5" s="21">
        <f t="shared" si="4"/>
        <v>1.2148043784545357</v>
      </c>
      <c r="Q5" s="11">
        <f t="shared" si="5"/>
        <v>0.39600858369098713</v>
      </c>
      <c r="R5" s="11">
        <f t="shared" si="6"/>
        <v>1.2148043784545357</v>
      </c>
      <c r="S5" s="11"/>
      <c r="T5" s="11">
        <f>(Q5-1)*L5</f>
        <v>-14073</v>
      </c>
    </row>
    <row r="6" spans="1:20">
      <c r="A6" s="26" t="s">
        <v>53</v>
      </c>
      <c r="B6" s="26">
        <v>241206</v>
      </c>
      <c r="C6" s="28">
        <v>249649</v>
      </c>
      <c r="D6" s="26">
        <v>266870</v>
      </c>
      <c r="E6" s="26">
        <v>296279</v>
      </c>
      <c r="F6">
        <f>(D6-B6)/B6*100</f>
        <v>10.639867996650167</v>
      </c>
      <c r="G6">
        <f>(E6-B6)/B6*100</f>
        <v>22.832350770710512</v>
      </c>
      <c r="H6">
        <f>F6/G6</f>
        <v>0.46599967316107721</v>
      </c>
      <c r="I6">
        <f>D6-B6</f>
        <v>25664</v>
      </c>
      <c r="J6">
        <f>E6-D6</f>
        <v>29409</v>
      </c>
      <c r="K6">
        <f>I6/J6</f>
        <v>0.87265802985480634</v>
      </c>
      <c r="L6" s="14">
        <f t="shared" si="1"/>
        <v>8443</v>
      </c>
      <c r="M6" s="14">
        <f t="shared" si="2"/>
        <v>17221</v>
      </c>
      <c r="N6" s="14">
        <f t="shared" si="3"/>
        <v>29409</v>
      </c>
      <c r="O6" s="21">
        <f t="shared" si="0"/>
        <v>2.0396778396304631</v>
      </c>
      <c r="P6" s="21">
        <f t="shared" si="4"/>
        <v>1.7077405493293072</v>
      </c>
      <c r="Q6" s="11">
        <f t="shared" si="5"/>
        <v>2.0396778396304631</v>
      </c>
      <c r="R6" s="11">
        <f t="shared" si="6"/>
        <v>1.7077405493293072</v>
      </c>
      <c r="S6" s="11"/>
      <c r="T6" s="7">
        <f>(Q6-1)*L6</f>
        <v>8778</v>
      </c>
    </row>
    <row r="7" spans="1:20" s="2" customFormat="1">
      <c r="A7" s="26" t="s">
        <v>8</v>
      </c>
      <c r="B7" s="26">
        <v>231090</v>
      </c>
      <c r="C7" s="28">
        <v>238529</v>
      </c>
      <c r="D7" s="26">
        <v>246486</v>
      </c>
      <c r="E7" s="26">
        <v>256644</v>
      </c>
      <c r="F7">
        <f>(D7-B7)/B7*100</f>
        <v>6.6623393483058555</v>
      </c>
      <c r="G7">
        <f>(E7-B7)/B7*100</f>
        <v>11.058029339218486</v>
      </c>
      <c r="H7">
        <f>F7/G7</f>
        <v>0.60248884714721773</v>
      </c>
      <c r="I7">
        <f>D7-B7</f>
        <v>15396</v>
      </c>
      <c r="J7">
        <f>E7-D7</f>
        <v>10158</v>
      </c>
      <c r="K7">
        <f>I7/J7</f>
        <v>1.5156526875369167</v>
      </c>
      <c r="L7" s="14">
        <f t="shared" si="1"/>
        <v>7439</v>
      </c>
      <c r="M7" s="14">
        <f t="shared" si="2"/>
        <v>7957</v>
      </c>
      <c r="N7" s="14">
        <f t="shared" si="3"/>
        <v>10158</v>
      </c>
      <c r="O7" s="21">
        <f t="shared" si="0"/>
        <v>1.0696330151902138</v>
      </c>
      <c r="P7" s="21">
        <f t="shared" si="4"/>
        <v>1.2766117883624482</v>
      </c>
      <c r="Q7" s="11">
        <f t="shared" si="5"/>
        <v>1.0696330151902138</v>
      </c>
      <c r="R7" s="11">
        <f t="shared" si="6"/>
        <v>1.2766117883624482</v>
      </c>
      <c r="S7" s="11"/>
      <c r="T7" s="7">
        <f>(Q7-1)*L7</f>
        <v>518.00000000000057</v>
      </c>
    </row>
    <row r="8" spans="1:20">
      <c r="A8" s="26" t="s">
        <v>10</v>
      </c>
      <c r="B8" s="26">
        <v>3224687</v>
      </c>
      <c r="C8" s="28">
        <v>3610942</v>
      </c>
      <c r="D8" s="26">
        <v>3904585</v>
      </c>
      <c r="E8" s="26">
        <v>4282718</v>
      </c>
      <c r="F8">
        <f>(D8-B8)/B8*100</f>
        <v>21.084154834252132</v>
      </c>
      <c r="G8">
        <f>(E8-B8)/B8*100</f>
        <v>32.810347174780063</v>
      </c>
      <c r="H8">
        <f>F8/G8</f>
        <v>0.64260688013867273</v>
      </c>
      <c r="I8">
        <f>D8-B8</f>
        <v>679898</v>
      </c>
      <c r="J8">
        <f>E8-D8</f>
        <v>378133</v>
      </c>
      <c r="K8">
        <f>I8/J8</f>
        <v>1.7980393142095505</v>
      </c>
      <c r="L8" s="14">
        <f t="shared" si="1"/>
        <v>386255</v>
      </c>
      <c r="M8" s="14">
        <f t="shared" si="2"/>
        <v>293643</v>
      </c>
      <c r="N8" s="14">
        <f t="shared" si="3"/>
        <v>378133</v>
      </c>
      <c r="O8" s="21">
        <f t="shared" ref="O8:O71" si="7">M8/L8</f>
        <v>0.76023093552187027</v>
      </c>
      <c r="P8" s="21">
        <f t="shared" si="4"/>
        <v>1.2877303392214356</v>
      </c>
      <c r="Q8" s="11">
        <f t="shared" si="5"/>
        <v>0.76023093552187027</v>
      </c>
      <c r="R8" s="11">
        <f t="shared" si="6"/>
        <v>1.2877303392214356</v>
      </c>
      <c r="S8" s="11"/>
      <c r="T8" s="7">
        <f>(Q8-1)*L8</f>
        <v>-92612</v>
      </c>
    </row>
    <row r="9" spans="1:20">
      <c r="A9" s="26" t="s">
        <v>12</v>
      </c>
      <c r="B9" s="26">
        <v>1289764</v>
      </c>
      <c r="C9" s="28">
        <v>1527558</v>
      </c>
      <c r="D9" s="26">
        <v>1681336</v>
      </c>
      <c r="E9" s="26">
        <v>1905525</v>
      </c>
      <c r="F9">
        <f>(D9-B9)/B9*100</f>
        <v>30.359972832239073</v>
      </c>
      <c r="G9">
        <f>(E9-B9)/B9*100</f>
        <v>47.742145074602796</v>
      </c>
      <c r="H9">
        <f>F9/G9</f>
        <v>0.63591555814674838</v>
      </c>
      <c r="I9">
        <f>D9-B9</f>
        <v>391572</v>
      </c>
      <c r="J9">
        <f>E9-D9</f>
        <v>224189</v>
      </c>
      <c r="K9">
        <f>I9/J9</f>
        <v>1.7466155788196567</v>
      </c>
      <c r="L9" s="14">
        <f t="shared" si="1"/>
        <v>237794</v>
      </c>
      <c r="M9" s="14">
        <f t="shared" si="2"/>
        <v>153778</v>
      </c>
      <c r="N9" s="14">
        <f t="shared" si="3"/>
        <v>224189</v>
      </c>
      <c r="O9" s="21">
        <f t="shared" si="7"/>
        <v>0.6466857868575322</v>
      </c>
      <c r="P9" s="21">
        <f t="shared" si="4"/>
        <v>1.4578743383318811</v>
      </c>
      <c r="Q9" s="11">
        <f t="shared" si="5"/>
        <v>0.6466857868575322</v>
      </c>
      <c r="R9" s="11">
        <f t="shared" si="6"/>
        <v>1.4578743383318811</v>
      </c>
      <c r="S9" s="11"/>
      <c r="T9" s="7">
        <f>(Q9-1)*L9</f>
        <v>-84015.999999999985</v>
      </c>
    </row>
    <row r="10" spans="1:20" s="15" customFormat="1">
      <c r="A10" s="30" t="s">
        <v>67</v>
      </c>
      <c r="B10" s="30">
        <v>70728</v>
      </c>
      <c r="C10" s="31">
        <v>70682</v>
      </c>
      <c r="D10" s="30">
        <v>69405</v>
      </c>
      <c r="E10" s="30">
        <v>68061</v>
      </c>
      <c r="F10" s="15">
        <f>(D10-B10)/B10*100</f>
        <v>-1.8705463182897861</v>
      </c>
      <c r="G10" s="15">
        <f>(E10-B10)/B10*100</f>
        <v>-3.7707838479809976</v>
      </c>
      <c r="H10" s="15">
        <f>F10/G10</f>
        <v>0.4960629921259842</v>
      </c>
      <c r="I10" s="15">
        <f>D10-B10</f>
        <v>-1323</v>
      </c>
      <c r="J10" s="15">
        <f>E10-D10</f>
        <v>-1344</v>
      </c>
      <c r="K10" s="15">
        <f>I10/J10</f>
        <v>0.984375</v>
      </c>
      <c r="L10" s="14">
        <f t="shared" si="1"/>
        <v>-46</v>
      </c>
      <c r="M10" s="14">
        <f t="shared" si="2"/>
        <v>-1277</v>
      </c>
      <c r="N10" s="14">
        <f t="shared" si="3"/>
        <v>-1344</v>
      </c>
      <c r="O10" s="21">
        <f t="shared" si="7"/>
        <v>27.760869565217391</v>
      </c>
      <c r="P10" s="21">
        <f t="shared" si="4"/>
        <v>1.0524667188723571</v>
      </c>
      <c r="Q10" s="19">
        <f t="shared" si="5"/>
        <v>27.760869565217391</v>
      </c>
      <c r="R10" s="19">
        <f t="shared" si="6"/>
        <v>1.0524667188723571</v>
      </c>
      <c r="S10" s="19"/>
      <c r="T10" s="18">
        <f>(Q10-1)*L10</f>
        <v>-1231</v>
      </c>
    </row>
    <row r="11" spans="1:20">
      <c r="A11" s="27" t="s">
        <v>14</v>
      </c>
      <c r="B11" s="27">
        <v>121634</v>
      </c>
      <c r="C11" s="28">
        <v>130671</v>
      </c>
      <c r="D11" s="27">
        <v>131275</v>
      </c>
      <c r="E11" s="27">
        <v>132280</v>
      </c>
      <c r="F11" s="2">
        <f>(D11-B11)/B11*100</f>
        <v>7.9262377295821889</v>
      </c>
      <c r="G11" s="2">
        <f>(E11-B11)/B11*100</f>
        <v>8.7524869691040319</v>
      </c>
      <c r="H11" s="2">
        <f>F11/G11</f>
        <v>0.9055983467969192</v>
      </c>
      <c r="I11" s="2">
        <f>D11-B11</f>
        <v>9641</v>
      </c>
      <c r="J11" s="2">
        <f>E11-D11</f>
        <v>1005</v>
      </c>
      <c r="K11" s="2">
        <f>I11/J11</f>
        <v>9.5930348258706459</v>
      </c>
      <c r="L11" s="14">
        <f t="shared" si="1"/>
        <v>9037</v>
      </c>
      <c r="M11" s="14">
        <f t="shared" si="2"/>
        <v>604</v>
      </c>
      <c r="N11" s="14">
        <f t="shared" si="3"/>
        <v>1005</v>
      </c>
      <c r="O11" s="21">
        <f t="shared" si="7"/>
        <v>6.6836339493194646E-2</v>
      </c>
      <c r="P11" s="21">
        <f t="shared" si="4"/>
        <v>1.6639072847682119</v>
      </c>
      <c r="Q11" s="11">
        <f t="shared" si="5"/>
        <v>6.6836339493194646E-2</v>
      </c>
      <c r="R11" s="11">
        <f t="shared" si="6"/>
        <v>1.6639072847682119</v>
      </c>
      <c r="S11" s="11"/>
      <c r="T11" s="11">
        <f>(Q11-1)*L11</f>
        <v>-8433</v>
      </c>
    </row>
    <row r="12" spans="1:20">
      <c r="A12" s="26" t="s">
        <v>16</v>
      </c>
      <c r="B12" s="26">
        <v>705361</v>
      </c>
      <c r="C12" s="28">
        <v>768544</v>
      </c>
      <c r="D12" s="26">
        <v>815974</v>
      </c>
      <c r="E12" s="26">
        <v>876784</v>
      </c>
      <c r="F12">
        <f>(D12-B12)/B12*100</f>
        <v>15.681757284567761</v>
      </c>
      <c r="G12">
        <f>(E12-B12)/B12*100</f>
        <v>24.302874698204182</v>
      </c>
      <c r="H12">
        <f>F12/G12</f>
        <v>0.64526347106280957</v>
      </c>
      <c r="I12">
        <f>D12-B12</f>
        <v>110613</v>
      </c>
      <c r="J12">
        <f>E12-D12</f>
        <v>60810</v>
      </c>
      <c r="K12">
        <f>I12/J12</f>
        <v>1.8189935865811544</v>
      </c>
      <c r="L12" s="14">
        <f t="shared" si="1"/>
        <v>63183</v>
      </c>
      <c r="M12" s="14">
        <f t="shared" si="2"/>
        <v>47430</v>
      </c>
      <c r="N12" s="14">
        <f t="shared" si="3"/>
        <v>60810</v>
      </c>
      <c r="O12" s="21">
        <f t="shared" si="7"/>
        <v>0.75067660604909547</v>
      </c>
      <c r="P12" s="21">
        <f t="shared" si="4"/>
        <v>1.282099936748893</v>
      </c>
      <c r="Q12" s="11">
        <f t="shared" si="5"/>
        <v>0.75067660604909547</v>
      </c>
      <c r="R12" s="11">
        <f t="shared" si="6"/>
        <v>1.282099936748893</v>
      </c>
      <c r="S12" s="11"/>
      <c r="T12" s="7">
        <f>(Q12-1)*L12</f>
        <v>-15753</v>
      </c>
    </row>
    <row r="13" spans="1:20" s="2" customFormat="1">
      <c r="A13" s="27" t="s">
        <v>18</v>
      </c>
      <c r="B13" s="27">
        <v>843865</v>
      </c>
      <c r="C13" s="28">
        <v>916536</v>
      </c>
      <c r="D13" s="27">
        <v>945092</v>
      </c>
      <c r="E13" s="27">
        <v>989570</v>
      </c>
      <c r="F13" s="2">
        <f>(D13-B13)/B13*100</f>
        <v>11.995639112891281</v>
      </c>
      <c r="G13" s="2">
        <f>(E13-B13)/B13*100</f>
        <v>17.266387396088238</v>
      </c>
      <c r="H13" s="2">
        <f>F13/G13</f>
        <v>0.69473937064616864</v>
      </c>
      <c r="I13" s="2">
        <f>D13-B13</f>
        <v>101227</v>
      </c>
      <c r="J13" s="2">
        <f>E13-D13</f>
        <v>44478</v>
      </c>
      <c r="K13" s="2">
        <f>I13/J13</f>
        <v>2.2758892036512433</v>
      </c>
      <c r="L13" s="14">
        <f t="shared" si="1"/>
        <v>72671</v>
      </c>
      <c r="M13" s="14">
        <f t="shared" si="2"/>
        <v>28556</v>
      </c>
      <c r="N13" s="14">
        <f t="shared" si="3"/>
        <v>44478</v>
      </c>
      <c r="O13" s="21">
        <f t="shared" si="7"/>
        <v>0.39294904432304495</v>
      </c>
      <c r="P13" s="21">
        <f t="shared" si="4"/>
        <v>1.5575710883877294</v>
      </c>
      <c r="Q13" s="11">
        <f t="shared" si="5"/>
        <v>0.39294904432304495</v>
      </c>
      <c r="R13" s="11">
        <f t="shared" si="6"/>
        <v>1.5575710883877294</v>
      </c>
      <c r="S13" s="11"/>
      <c r="T13" s="11">
        <f>(Q13-1)*L13</f>
        <v>-44115</v>
      </c>
    </row>
    <row r="14" spans="1:20">
      <c r="A14" s="26" t="s">
        <v>65</v>
      </c>
      <c r="B14" s="26">
        <v>136434</v>
      </c>
      <c r="C14" s="28">
        <v>142723</v>
      </c>
      <c r="D14" s="26">
        <v>146888</v>
      </c>
      <c r="E14" s="26">
        <v>156043</v>
      </c>
      <c r="F14">
        <f>(D14-B14)/B14*100</f>
        <v>7.6623129132034533</v>
      </c>
      <c r="G14">
        <f>(E14-B14)/B14*100</f>
        <v>14.372517114502251</v>
      </c>
      <c r="H14">
        <f>F14/G14</f>
        <v>0.53312254576979956</v>
      </c>
      <c r="I14">
        <f>D14-B14</f>
        <v>10454</v>
      </c>
      <c r="J14">
        <f>E14-D14</f>
        <v>9155</v>
      </c>
      <c r="K14">
        <f>I14/J14</f>
        <v>1.1418896777717094</v>
      </c>
      <c r="L14" s="14">
        <f t="shared" si="1"/>
        <v>6289</v>
      </c>
      <c r="M14" s="14">
        <f t="shared" si="2"/>
        <v>4165</v>
      </c>
      <c r="N14" s="14">
        <f t="shared" si="3"/>
        <v>9155</v>
      </c>
      <c r="O14" s="21">
        <f t="shared" si="7"/>
        <v>0.6622674511051041</v>
      </c>
      <c r="P14" s="21">
        <f t="shared" si="4"/>
        <v>2.1980792316926769</v>
      </c>
      <c r="Q14" s="11">
        <f t="shared" si="5"/>
        <v>0.6622674511051041</v>
      </c>
      <c r="R14" s="11">
        <f t="shared" si="6"/>
        <v>2.1980792316926769</v>
      </c>
      <c r="S14" s="11"/>
      <c r="T14" s="7">
        <f>(Q14-1)*L14</f>
        <v>-2124.0000000000005</v>
      </c>
    </row>
    <row r="15" spans="1:20">
      <c r="A15" s="26" t="s">
        <v>61</v>
      </c>
      <c r="B15" s="26">
        <v>241160</v>
      </c>
      <c r="C15" s="28">
        <v>300797</v>
      </c>
      <c r="D15" s="26">
        <v>342111</v>
      </c>
      <c r="E15" s="26">
        <v>399560</v>
      </c>
      <c r="F15">
        <f>(D15-B15)/B15*100</f>
        <v>41.86059047934981</v>
      </c>
      <c r="G15">
        <f>(E15-B15)/B15*100</f>
        <v>65.682534416984566</v>
      </c>
      <c r="H15">
        <f>F15/G15</f>
        <v>0.63731691919191924</v>
      </c>
      <c r="I15">
        <f>D15-B15</f>
        <v>100951</v>
      </c>
      <c r="J15">
        <f>E15-D15</f>
        <v>57449</v>
      </c>
      <c r="K15">
        <f>I15/J15</f>
        <v>1.7572281501853819</v>
      </c>
      <c r="L15" s="14">
        <f t="shared" si="1"/>
        <v>59637</v>
      </c>
      <c r="M15" s="14">
        <f t="shared" si="2"/>
        <v>41314</v>
      </c>
      <c r="N15" s="14">
        <f t="shared" si="3"/>
        <v>57449</v>
      </c>
      <c r="O15" s="21">
        <f t="shared" si="7"/>
        <v>0.69275785166926573</v>
      </c>
      <c r="P15" s="21">
        <f t="shared" si="4"/>
        <v>1.3905455777702473</v>
      </c>
      <c r="Q15" s="11">
        <f t="shared" si="5"/>
        <v>0.69275785166926573</v>
      </c>
      <c r="R15" s="11">
        <f t="shared" si="6"/>
        <v>1.3905455777702473</v>
      </c>
      <c r="S15" s="11"/>
      <c r="T15" s="7">
        <f>(Q15-1)*L15</f>
        <v>-18323</v>
      </c>
    </row>
    <row r="16" spans="1:20">
      <c r="A16" s="27" t="s">
        <v>55</v>
      </c>
      <c r="B16" s="27">
        <v>48378</v>
      </c>
      <c r="C16" s="28">
        <v>54696</v>
      </c>
      <c r="D16" s="27">
        <v>56099</v>
      </c>
      <c r="E16" s="27">
        <v>57134</v>
      </c>
      <c r="F16" s="2">
        <f>(D16-B16)/B16*100</f>
        <v>15.95973376328083</v>
      </c>
      <c r="G16" s="2">
        <f>(E16-B16)/B16*100</f>
        <v>18.099135970895862</v>
      </c>
      <c r="H16" s="2">
        <f>F16/G16</f>
        <v>0.88179534033805396</v>
      </c>
      <c r="I16" s="2">
        <f>D16-B16</f>
        <v>7721</v>
      </c>
      <c r="J16" s="2">
        <f>E16-D16</f>
        <v>1035</v>
      </c>
      <c r="K16" s="2">
        <f>I16/J16</f>
        <v>7.459903381642512</v>
      </c>
      <c r="L16" s="14">
        <f t="shared" si="1"/>
        <v>6318</v>
      </c>
      <c r="M16" s="14">
        <f t="shared" si="2"/>
        <v>1403</v>
      </c>
      <c r="N16" s="14">
        <f t="shared" si="3"/>
        <v>1035</v>
      </c>
      <c r="O16" s="21">
        <f t="shared" si="7"/>
        <v>0.22206394428616652</v>
      </c>
      <c r="P16" s="21">
        <f t="shared" si="4"/>
        <v>0.73770491803278693</v>
      </c>
      <c r="Q16" s="11">
        <f t="shared" si="5"/>
        <v>0.22206394428616652</v>
      </c>
      <c r="R16" s="11">
        <f t="shared" si="6"/>
        <v>0.73770491803278693</v>
      </c>
      <c r="S16" s="11"/>
      <c r="T16" s="11">
        <f>(Q16-1)*L16</f>
        <v>-4915</v>
      </c>
    </row>
    <row r="17" spans="1:20">
      <c r="A17" s="26" t="s">
        <v>20</v>
      </c>
      <c r="B17" s="26">
        <v>140971</v>
      </c>
      <c r="C17" s="28">
        <v>147950</v>
      </c>
      <c r="D17" s="26">
        <v>154319</v>
      </c>
      <c r="E17" s="26">
        <v>167050</v>
      </c>
      <c r="F17">
        <f>(D17-B17)/B17*100</f>
        <v>9.468614112122351</v>
      </c>
      <c r="G17">
        <f>(E17-B17)/B17*100</f>
        <v>18.499549552744892</v>
      </c>
      <c r="H17">
        <f>F17/G17</f>
        <v>0.51182944131293373</v>
      </c>
      <c r="I17">
        <f>D17-B17</f>
        <v>13348</v>
      </c>
      <c r="J17">
        <f>E17-D17</f>
        <v>12731</v>
      </c>
      <c r="K17">
        <f>I17/J17</f>
        <v>1.0484643782892153</v>
      </c>
      <c r="L17" s="14">
        <f t="shared" si="1"/>
        <v>6979</v>
      </c>
      <c r="M17" s="14">
        <f t="shared" si="2"/>
        <v>6369</v>
      </c>
      <c r="N17" s="14">
        <f t="shared" si="3"/>
        <v>12731</v>
      </c>
      <c r="O17" s="21">
        <f t="shared" si="7"/>
        <v>0.912594927640063</v>
      </c>
      <c r="P17" s="21">
        <f t="shared" si="4"/>
        <v>1.9989009263620663</v>
      </c>
      <c r="Q17" s="11">
        <f t="shared" si="5"/>
        <v>0.912594927640063</v>
      </c>
      <c r="R17" s="11">
        <f t="shared" si="6"/>
        <v>1.9989009263620663</v>
      </c>
      <c r="S17" s="11"/>
      <c r="T17" s="7">
        <f>(Q17-1)*L17</f>
        <v>-610.00000000000034</v>
      </c>
    </row>
    <row r="18" spans="1:20">
      <c r="A18" s="27" t="s">
        <v>22</v>
      </c>
      <c r="B18" s="27">
        <v>149634</v>
      </c>
      <c r="C18" s="28">
        <v>168020</v>
      </c>
      <c r="D18" s="27">
        <v>180991</v>
      </c>
      <c r="E18" s="27">
        <v>193535</v>
      </c>
      <c r="F18" s="2">
        <f>(D18-B18)/B18*100</f>
        <v>20.955798815777165</v>
      </c>
      <c r="G18" s="2">
        <f>(E18-B18)/B18*100</f>
        <v>29.338920298862558</v>
      </c>
      <c r="H18" s="2">
        <f>F18/G18</f>
        <v>0.71426618983622248</v>
      </c>
      <c r="I18" s="2">
        <f>D18-B18</f>
        <v>31357</v>
      </c>
      <c r="J18" s="2">
        <f>E18-D18</f>
        <v>12544</v>
      </c>
      <c r="K18" s="2">
        <f>I18/J18</f>
        <v>2.4997608418367347</v>
      </c>
      <c r="L18" s="14">
        <f t="shared" si="1"/>
        <v>18386</v>
      </c>
      <c r="M18" s="14">
        <f t="shared" si="2"/>
        <v>12971</v>
      </c>
      <c r="N18" s="14">
        <f t="shared" si="3"/>
        <v>12544</v>
      </c>
      <c r="O18" s="21">
        <f t="shared" si="7"/>
        <v>0.70548243228543461</v>
      </c>
      <c r="P18" s="21">
        <f t="shared" si="4"/>
        <v>0.96708041014570967</v>
      </c>
      <c r="Q18" s="11">
        <f t="shared" si="5"/>
        <v>0.70548243228543461</v>
      </c>
      <c r="R18" s="11">
        <f t="shared" si="6"/>
        <v>0.96708041014570967</v>
      </c>
      <c r="S18" s="11"/>
      <c r="T18" s="11">
        <f>(Q18-1)*L18</f>
        <v>-5414.9999999999991</v>
      </c>
    </row>
    <row r="19" spans="1:20">
      <c r="A19" s="26" t="s">
        <v>24</v>
      </c>
      <c r="B19" s="28">
        <v>166377</v>
      </c>
      <c r="C19" s="28">
        <v>187193</v>
      </c>
      <c r="D19" s="28">
        <v>198510</v>
      </c>
      <c r="E19" s="28">
        <v>220659</v>
      </c>
      <c r="F19">
        <f>(D19-B19)/B19*100</f>
        <v>19.313366631205035</v>
      </c>
      <c r="G19">
        <f>(E19-B19)/B19*100</f>
        <v>32.62590382084062</v>
      </c>
      <c r="H19">
        <f>F19/G19</f>
        <v>0.59196418702332265</v>
      </c>
      <c r="I19" s="1">
        <f>D19-B19</f>
        <v>32133</v>
      </c>
      <c r="J19" s="1">
        <f>E19-D19</f>
        <v>22149</v>
      </c>
      <c r="K19">
        <f>I19/J19</f>
        <v>1.4507652715698225</v>
      </c>
      <c r="L19" s="14">
        <f t="shared" si="1"/>
        <v>20816</v>
      </c>
      <c r="M19" s="14">
        <f t="shared" si="2"/>
        <v>11317</v>
      </c>
      <c r="N19" s="14">
        <f t="shared" si="3"/>
        <v>22149</v>
      </c>
      <c r="O19" s="21">
        <f t="shared" si="7"/>
        <v>0.5436683320522675</v>
      </c>
      <c r="P19" s="21">
        <f t="shared" si="4"/>
        <v>1.9571441194662897</v>
      </c>
      <c r="Q19" s="11">
        <f t="shared" si="5"/>
        <v>0.5436683320522675</v>
      </c>
      <c r="R19" s="11">
        <f t="shared" si="6"/>
        <v>1.9571441194662897</v>
      </c>
      <c r="S19" s="11"/>
      <c r="T19" s="7">
        <f>(Q19-1)*L19</f>
        <v>-9499</v>
      </c>
    </row>
    <row r="20" spans="1:20">
      <c r="A20" s="26" t="s">
        <v>26</v>
      </c>
      <c r="B20" s="28">
        <v>197179</v>
      </c>
      <c r="C20" s="28">
        <v>208183</v>
      </c>
      <c r="D20" s="28">
        <v>222455</v>
      </c>
      <c r="E20" s="28">
        <v>235979</v>
      </c>
      <c r="F20">
        <f>(D20-B20)/B20*100</f>
        <v>12.818809305250559</v>
      </c>
      <c r="G20">
        <f>(E20-B20)/B20*100</f>
        <v>19.677551869113852</v>
      </c>
      <c r="H20">
        <f>F20/G20</f>
        <v>0.65144329896907216</v>
      </c>
      <c r="I20" s="1">
        <f>D20-B20</f>
        <v>25276</v>
      </c>
      <c r="J20" s="1">
        <f>E20-D20</f>
        <v>13524</v>
      </c>
      <c r="K20">
        <f>I20/J20</f>
        <v>1.8689736764270926</v>
      </c>
      <c r="L20" s="14">
        <f t="shared" si="1"/>
        <v>11004</v>
      </c>
      <c r="M20" s="14">
        <f t="shared" si="2"/>
        <v>14272</v>
      </c>
      <c r="N20" s="14">
        <f t="shared" si="3"/>
        <v>13524</v>
      </c>
      <c r="O20" s="21">
        <f t="shared" si="7"/>
        <v>1.2969829153035259</v>
      </c>
      <c r="P20" s="21">
        <f t="shared" si="4"/>
        <v>0.94758968609865468</v>
      </c>
      <c r="Q20" s="11">
        <f t="shared" si="5"/>
        <v>1.2969829153035259</v>
      </c>
      <c r="R20" s="11">
        <f t="shared" si="6"/>
        <v>0.94758968609865468</v>
      </c>
      <c r="S20" s="11"/>
      <c r="T20" s="7">
        <f>(Q20-1)*L20</f>
        <v>3267.9999999999995</v>
      </c>
    </row>
    <row r="21" spans="1:20">
      <c r="A21" s="26" t="s">
        <v>28</v>
      </c>
      <c r="B21" s="28">
        <v>184628</v>
      </c>
      <c r="C21" s="28">
        <v>191380</v>
      </c>
      <c r="D21" s="28">
        <v>196380</v>
      </c>
      <c r="E21" s="28">
        <v>204237</v>
      </c>
      <c r="F21">
        <f>(D21-B21)/B21*100</f>
        <v>6.3652317091665394</v>
      </c>
      <c r="G21">
        <f>(E21-B21)/B21*100</f>
        <v>10.620815910912754</v>
      </c>
      <c r="H21">
        <f>F21/G21</f>
        <v>0.59931664031822118</v>
      </c>
      <c r="I21" s="1">
        <f>D21-B21</f>
        <v>11752</v>
      </c>
      <c r="J21" s="1">
        <f>E21-D21</f>
        <v>7857</v>
      </c>
      <c r="K21">
        <f>I21/J21</f>
        <v>1.4957362861142929</v>
      </c>
      <c r="L21" s="14">
        <f t="shared" si="1"/>
        <v>6752</v>
      </c>
      <c r="M21" s="14">
        <f t="shared" si="2"/>
        <v>5000</v>
      </c>
      <c r="N21" s="14">
        <f t="shared" si="3"/>
        <v>7857</v>
      </c>
      <c r="O21" s="21">
        <f t="shared" si="7"/>
        <v>0.74052132701421802</v>
      </c>
      <c r="P21" s="21">
        <f t="shared" si="4"/>
        <v>1.5713999999999999</v>
      </c>
      <c r="Q21" s="11">
        <f t="shared" si="5"/>
        <v>0.74052132701421802</v>
      </c>
      <c r="R21" s="11">
        <f t="shared" si="6"/>
        <v>1.5713999999999999</v>
      </c>
      <c r="S21" s="11"/>
      <c r="T21" s="7">
        <f>(Q21-1)*L21</f>
        <v>-1752</v>
      </c>
    </row>
    <row r="22" spans="1:20" s="2" customFormat="1">
      <c r="A22" s="26" t="s">
        <v>30</v>
      </c>
      <c r="B22" s="28">
        <v>1783328</v>
      </c>
      <c r="C22" s="28">
        <v>1988356</v>
      </c>
      <c r="D22" s="28">
        <v>2147723</v>
      </c>
      <c r="E22" s="28">
        <v>2366370</v>
      </c>
      <c r="F22">
        <f>(D22-B22)/B22*100</f>
        <v>20.433425595291499</v>
      </c>
      <c r="G22">
        <f>(E22-B22)/B22*100</f>
        <v>32.69404170180696</v>
      </c>
      <c r="H22">
        <f>F22/G22</f>
        <v>0.62498928036059154</v>
      </c>
      <c r="I22" s="1">
        <f>D22-B22</f>
        <v>364395</v>
      </c>
      <c r="J22" s="1">
        <f>E22-D22</f>
        <v>218647</v>
      </c>
      <c r="K22">
        <f>I22/J22</f>
        <v>1.6665904402987464</v>
      </c>
      <c r="L22" s="14">
        <f t="shared" si="1"/>
        <v>205028</v>
      </c>
      <c r="M22" s="14">
        <f t="shared" si="2"/>
        <v>159367</v>
      </c>
      <c r="N22" s="14">
        <f t="shared" si="3"/>
        <v>218647</v>
      </c>
      <c r="O22" s="21">
        <f t="shared" si="7"/>
        <v>0.77729383303743882</v>
      </c>
      <c r="P22" s="21">
        <f t="shared" si="4"/>
        <v>1.3719716126927155</v>
      </c>
      <c r="Q22" s="11">
        <f t="shared" si="5"/>
        <v>0.77729383303743882</v>
      </c>
      <c r="R22" s="11">
        <f t="shared" si="6"/>
        <v>1.3719716126927155</v>
      </c>
      <c r="S22" s="11"/>
      <c r="T22" s="7">
        <f>(Q22-1)*L22</f>
        <v>-45660.999999999993</v>
      </c>
    </row>
    <row r="23" spans="1:20">
      <c r="A23" s="26" t="s">
        <v>32</v>
      </c>
      <c r="B23" s="28">
        <v>358538</v>
      </c>
      <c r="C23" s="28">
        <v>387161</v>
      </c>
      <c r="D23" s="28">
        <v>406809</v>
      </c>
      <c r="E23" s="28">
        <v>436013</v>
      </c>
      <c r="F23">
        <f>(D23-B23)/B23*100</f>
        <v>13.463287015602251</v>
      </c>
      <c r="G23">
        <f>(E23-B23)/B23*100</f>
        <v>21.608588211012499</v>
      </c>
      <c r="H23">
        <f>F23/G23</f>
        <v>0.62305259761213294</v>
      </c>
      <c r="I23" s="1">
        <f>D23-B23</f>
        <v>48271</v>
      </c>
      <c r="J23" s="1">
        <f>E23-D23</f>
        <v>29204</v>
      </c>
      <c r="K23">
        <f>I23/J23</f>
        <v>1.6528900150664292</v>
      </c>
      <c r="L23" s="14">
        <f t="shared" si="1"/>
        <v>28623</v>
      </c>
      <c r="M23" s="14">
        <f t="shared" si="2"/>
        <v>19648</v>
      </c>
      <c r="N23" s="14">
        <f t="shared" si="3"/>
        <v>29204</v>
      </c>
      <c r="O23" s="21">
        <f t="shared" si="7"/>
        <v>0.68644097404185445</v>
      </c>
      <c r="P23" s="21">
        <f t="shared" si="4"/>
        <v>1.4863599348534202</v>
      </c>
      <c r="Q23" s="11">
        <f t="shared" si="5"/>
        <v>0.68644097404185445</v>
      </c>
      <c r="R23" s="11">
        <f t="shared" si="6"/>
        <v>1.4863599348534202</v>
      </c>
      <c r="S23" s="11"/>
      <c r="T23" s="7">
        <f>(Q23-1)*L23</f>
        <v>-8975</v>
      </c>
    </row>
    <row r="24" spans="1:20" s="2" customFormat="1">
      <c r="A24" s="26" t="s">
        <v>34</v>
      </c>
      <c r="B24" s="28">
        <v>129662</v>
      </c>
      <c r="C24" s="28">
        <v>135383</v>
      </c>
      <c r="D24" s="28">
        <v>133958</v>
      </c>
      <c r="E24" s="28">
        <v>141860</v>
      </c>
      <c r="F24">
        <f>(D24-B24)/B24*100</f>
        <v>3.3132297820487113</v>
      </c>
      <c r="G24">
        <f>(E24-B24)/B24*100</f>
        <v>9.4075365180237842</v>
      </c>
      <c r="H24">
        <f>F24/G24</f>
        <v>0.35218888342351207</v>
      </c>
      <c r="I24" s="1">
        <f>D24-B24</f>
        <v>4296</v>
      </c>
      <c r="J24" s="1">
        <f>E24-D24</f>
        <v>7902</v>
      </c>
      <c r="K24">
        <f>I24/J24</f>
        <v>0.54365983295368259</v>
      </c>
      <c r="L24" s="14">
        <f t="shared" si="1"/>
        <v>5721</v>
      </c>
      <c r="M24" s="14">
        <f t="shared" si="2"/>
        <v>-1425</v>
      </c>
      <c r="N24" s="14">
        <f t="shared" si="3"/>
        <v>7902</v>
      </c>
      <c r="O24" s="21">
        <f t="shared" si="7"/>
        <v>-0.24908232826428947</v>
      </c>
      <c r="P24" s="21">
        <f t="shared" si="4"/>
        <v>-5.5452631578947367</v>
      </c>
      <c r="Q24" s="11">
        <f t="shared" si="5"/>
        <v>-0.24908232826428947</v>
      </c>
      <c r="R24" s="11">
        <f t="shared" si="6"/>
        <v>-5.5452631578947367</v>
      </c>
      <c r="S24" s="11"/>
      <c r="T24" s="7">
        <f>(Q24-1)*L24</f>
        <v>-7146.0000000000009</v>
      </c>
    </row>
    <row r="25" spans="1:20" s="2" customFormat="1">
      <c r="A25" s="26" t="s">
        <v>36</v>
      </c>
      <c r="B25" s="28">
        <v>383878</v>
      </c>
      <c r="C25" s="28">
        <v>387540</v>
      </c>
      <c r="D25" s="28">
        <v>390689</v>
      </c>
      <c r="E25" s="28">
        <v>398565</v>
      </c>
      <c r="F25">
        <f>(D25-B25)/B25*100</f>
        <v>1.7742616143670644</v>
      </c>
      <c r="G25">
        <f>(E25-B25)/B25*100</f>
        <v>3.8259551211582843</v>
      </c>
      <c r="H25">
        <f>F25/G25</f>
        <v>0.46374344658541566</v>
      </c>
      <c r="I25" s="1">
        <f>D25-B25</f>
        <v>6811</v>
      </c>
      <c r="J25" s="1">
        <f>E25-D25</f>
        <v>7876</v>
      </c>
      <c r="K25">
        <f>I25/J25</f>
        <v>0.86477907567293044</v>
      </c>
      <c r="L25" s="14">
        <f t="shared" si="1"/>
        <v>3662</v>
      </c>
      <c r="M25" s="14">
        <f t="shared" si="2"/>
        <v>3149</v>
      </c>
      <c r="N25" s="14">
        <f t="shared" si="3"/>
        <v>7876</v>
      </c>
      <c r="O25" s="21">
        <f t="shared" si="7"/>
        <v>0.85991261605679958</v>
      </c>
      <c r="P25" s="21">
        <f t="shared" si="4"/>
        <v>2.5011114639568115</v>
      </c>
      <c r="Q25" s="11">
        <f t="shared" si="5"/>
        <v>0.85991261605679958</v>
      </c>
      <c r="R25" s="11">
        <f t="shared" si="6"/>
        <v>2.5011114639568115</v>
      </c>
      <c r="S25" s="11"/>
      <c r="T25" s="7">
        <f>(Q25-1)*L25</f>
        <v>-512.99999999999989</v>
      </c>
    </row>
    <row r="26" spans="1:20" s="2" customFormat="1">
      <c r="A26" s="26" t="s">
        <v>38</v>
      </c>
      <c r="B26" s="28">
        <v>657013</v>
      </c>
      <c r="C26" s="28">
        <v>701803</v>
      </c>
      <c r="D26" s="28">
        <v>747897</v>
      </c>
      <c r="E26" s="28">
        <v>794714</v>
      </c>
      <c r="F26">
        <f>(D26-B26)/B26*100</f>
        <v>13.832907415834999</v>
      </c>
      <c r="G26">
        <f>(E26-B26)/B26*100</f>
        <v>20.958641609831162</v>
      </c>
      <c r="H26">
        <f>F26/G26</f>
        <v>0.66000973122925755</v>
      </c>
      <c r="I26" s="1">
        <f>D26-B26</f>
        <v>90884</v>
      </c>
      <c r="J26" s="1">
        <f>E26-D26</f>
        <v>46817</v>
      </c>
      <c r="K26">
        <f>I26/J26</f>
        <v>1.9412606531815366</v>
      </c>
      <c r="L26" s="14">
        <f t="shared" si="1"/>
        <v>44790</v>
      </c>
      <c r="M26" s="14">
        <f t="shared" si="2"/>
        <v>46094</v>
      </c>
      <c r="N26" s="14">
        <f t="shared" si="3"/>
        <v>46817</v>
      </c>
      <c r="O26" s="21">
        <f t="shared" si="7"/>
        <v>1.029113641437821</v>
      </c>
      <c r="P26" s="21">
        <f t="shared" si="4"/>
        <v>1.0156853386557902</v>
      </c>
      <c r="Q26" s="11">
        <f t="shared" si="5"/>
        <v>1.029113641437821</v>
      </c>
      <c r="R26" s="11">
        <f t="shared" si="6"/>
        <v>1.0156853386557902</v>
      </c>
      <c r="S26" s="11"/>
      <c r="T26" s="7">
        <f>(Q26-1)*L26</f>
        <v>1304.0000000000036</v>
      </c>
    </row>
    <row r="27" spans="1:20">
      <c r="A27" s="26" t="s">
        <v>40</v>
      </c>
      <c r="B27" s="28">
        <v>802897</v>
      </c>
      <c r="C27" s="28">
        <v>926684</v>
      </c>
      <c r="D27" s="28">
        <v>1023389</v>
      </c>
      <c r="E27" s="28">
        <v>1144533</v>
      </c>
      <c r="F27">
        <f>(D27-B27)/B27*100</f>
        <v>27.462053040427353</v>
      </c>
      <c r="G27">
        <f>(E27-B27)/B27*100</f>
        <v>42.550414312172045</v>
      </c>
      <c r="H27">
        <f>F27/G27</f>
        <v>0.64540036764275432</v>
      </c>
      <c r="I27" s="1">
        <f>D27-B27</f>
        <v>220492</v>
      </c>
      <c r="J27" s="1">
        <f>E27-D27</f>
        <v>121144</v>
      </c>
      <c r="K27">
        <f>I27/J27</f>
        <v>1.8200818860199433</v>
      </c>
      <c r="L27" s="14">
        <f t="shared" si="1"/>
        <v>123787</v>
      </c>
      <c r="M27" s="14">
        <f t="shared" si="2"/>
        <v>96705</v>
      </c>
      <c r="N27" s="14">
        <f t="shared" si="3"/>
        <v>121144</v>
      </c>
      <c r="O27" s="21">
        <f t="shared" si="7"/>
        <v>0.78122096827615173</v>
      </c>
      <c r="P27" s="21">
        <f t="shared" si="4"/>
        <v>1.2527170260069282</v>
      </c>
      <c r="Q27" s="11">
        <f t="shared" si="5"/>
        <v>0.78122096827615173</v>
      </c>
      <c r="R27" s="11">
        <f t="shared" si="6"/>
        <v>1.2527170260069282</v>
      </c>
      <c r="S27" s="11"/>
      <c r="T27" s="7">
        <f>(Q27-1)*L27</f>
        <v>-27082.000000000007</v>
      </c>
    </row>
    <row r="28" spans="1:20">
      <c r="A28" s="26" t="s">
        <v>79</v>
      </c>
      <c r="B28" s="28">
        <v>230334</v>
      </c>
      <c r="C28" s="28">
        <v>250420</v>
      </c>
      <c r="D28" s="28">
        <v>267610</v>
      </c>
      <c r="E28" s="28">
        <v>294391</v>
      </c>
      <c r="F28">
        <f>(D28-B28)/B28*100</f>
        <v>16.183455330085874</v>
      </c>
      <c r="G28">
        <f>(E28-B28)/B28*100</f>
        <v>27.810483905980011</v>
      </c>
      <c r="H28">
        <f>F28/G28</f>
        <v>0.58191922818739561</v>
      </c>
      <c r="I28" s="1">
        <f>D28-B28</f>
        <v>37276</v>
      </c>
      <c r="J28" s="1">
        <f>E28-D28</f>
        <v>26781</v>
      </c>
      <c r="K28">
        <f>I28/J28</f>
        <v>1.3918823046189464</v>
      </c>
      <c r="L28" s="14">
        <f t="shared" si="1"/>
        <v>20086</v>
      </c>
      <c r="M28" s="14">
        <f t="shared" si="2"/>
        <v>17190</v>
      </c>
      <c r="N28" s="14">
        <f t="shared" si="3"/>
        <v>26781</v>
      </c>
      <c r="O28" s="21">
        <f t="shared" si="7"/>
        <v>0.85581997411132127</v>
      </c>
      <c r="P28" s="21">
        <f t="shared" si="4"/>
        <v>1.5579406631762653</v>
      </c>
      <c r="Q28" s="11">
        <f t="shared" si="5"/>
        <v>0.85581997411132127</v>
      </c>
      <c r="R28" s="11">
        <f t="shared" si="6"/>
        <v>1.5579406631762653</v>
      </c>
      <c r="S28" s="11"/>
      <c r="T28" s="7">
        <f>(Q28-1)*L28</f>
        <v>-2896.0000000000009</v>
      </c>
    </row>
    <row r="29" spans="1:20">
      <c r="A29" s="26" t="s">
        <v>42</v>
      </c>
      <c r="B29" s="28">
        <v>295379</v>
      </c>
      <c r="C29" s="28">
        <v>303547</v>
      </c>
      <c r="D29" s="28">
        <v>310614</v>
      </c>
      <c r="E29" s="28">
        <v>319783</v>
      </c>
      <c r="F29">
        <f>(D29-B29)/B29*100</f>
        <v>5.1577803432200664</v>
      </c>
      <c r="G29">
        <f>(E29-B29)/B29*100</f>
        <v>8.2619278960251066</v>
      </c>
      <c r="H29">
        <f>F29/G29</f>
        <v>0.62428290444189483</v>
      </c>
      <c r="I29" s="1">
        <f>D29-B29</f>
        <v>15235</v>
      </c>
      <c r="J29" s="1">
        <f>E29-D29</f>
        <v>9169</v>
      </c>
      <c r="K29">
        <f>I29/J29</f>
        <v>1.6615770531137528</v>
      </c>
      <c r="L29" s="14">
        <f t="shared" si="1"/>
        <v>8168</v>
      </c>
      <c r="M29" s="14">
        <f t="shared" si="2"/>
        <v>7067</v>
      </c>
      <c r="N29" s="14">
        <f t="shared" si="3"/>
        <v>9169</v>
      </c>
      <c r="O29" s="21">
        <f t="shared" si="7"/>
        <v>0.86520568070519099</v>
      </c>
      <c r="P29" s="21">
        <f t="shared" si="4"/>
        <v>1.2974388000566011</v>
      </c>
      <c r="Q29" s="11">
        <f t="shared" si="5"/>
        <v>0.86520568070519099</v>
      </c>
      <c r="R29" s="11">
        <f t="shared" si="6"/>
        <v>1.2974388000566011</v>
      </c>
      <c r="S29" s="11"/>
      <c r="T29" s="7">
        <f>(Q29-1)*L29</f>
        <v>-1101</v>
      </c>
    </row>
    <row r="30" spans="1:20">
      <c r="A30" s="27" t="s">
        <v>44</v>
      </c>
      <c r="B30" s="32">
        <v>364988</v>
      </c>
      <c r="C30" s="28">
        <v>390925</v>
      </c>
      <c r="D30" s="32">
        <v>411019</v>
      </c>
      <c r="E30" s="32">
        <v>430745</v>
      </c>
      <c r="F30" s="2">
        <f>(D30-B30)/B30*100</f>
        <v>12.611647506219384</v>
      </c>
      <c r="G30" s="2">
        <f>(E30-B30)/B30*100</f>
        <v>18.016208752068561</v>
      </c>
      <c r="H30" s="2">
        <f>F30/G30</f>
        <v>0.70001672825706784</v>
      </c>
      <c r="I30" s="3">
        <f>D30-B30</f>
        <v>46031</v>
      </c>
      <c r="J30" s="3">
        <f>E30-D30</f>
        <v>19726</v>
      </c>
      <c r="K30" s="2">
        <f>I30/J30</f>
        <v>2.3335192132211295</v>
      </c>
      <c r="L30" s="14">
        <f t="shared" si="1"/>
        <v>25937</v>
      </c>
      <c r="M30" s="14">
        <f t="shared" si="2"/>
        <v>20094</v>
      </c>
      <c r="N30" s="14">
        <f t="shared" si="3"/>
        <v>19726</v>
      </c>
      <c r="O30" s="21">
        <f t="shared" si="7"/>
        <v>0.77472336816131393</v>
      </c>
      <c r="P30" s="21">
        <f t="shared" si="4"/>
        <v>0.98168607544540654</v>
      </c>
      <c r="Q30" s="11">
        <f t="shared" si="5"/>
        <v>0.77472336816131393</v>
      </c>
      <c r="R30" s="11">
        <f t="shared" si="6"/>
        <v>0.98168607544540654</v>
      </c>
      <c r="S30" s="11"/>
      <c r="T30" s="7">
        <f>(Q30-1)*L30</f>
        <v>-5843.0000000000009</v>
      </c>
    </row>
    <row r="31" spans="1:20" s="2" customFormat="1">
      <c r="A31" s="26" t="s">
        <v>46</v>
      </c>
      <c r="B31" s="28">
        <v>142526</v>
      </c>
      <c r="C31" s="28">
        <v>154890</v>
      </c>
      <c r="D31" s="28">
        <v>162168</v>
      </c>
      <c r="E31" s="28">
        <v>169638</v>
      </c>
      <c r="F31">
        <f>(D31-B31)/B31*100</f>
        <v>13.781345158076421</v>
      </c>
      <c r="G31">
        <f>(E31-B31)/B31*100</f>
        <v>19.022494141419809</v>
      </c>
      <c r="H31">
        <f>F31/G31</f>
        <v>0.72447624668043675</v>
      </c>
      <c r="I31" s="1">
        <f>D31-B31</f>
        <v>19642</v>
      </c>
      <c r="J31" s="1">
        <f>E31-D31</f>
        <v>7470</v>
      </c>
      <c r="K31">
        <f>I31/J31</f>
        <v>2.6294511378848728</v>
      </c>
      <c r="L31" s="14">
        <f t="shared" si="1"/>
        <v>12364</v>
      </c>
      <c r="M31" s="14">
        <f t="shared" si="2"/>
        <v>7278</v>
      </c>
      <c r="N31" s="14">
        <f t="shared" si="3"/>
        <v>7470</v>
      </c>
      <c r="O31" s="21">
        <f t="shared" si="7"/>
        <v>0.58864445163377543</v>
      </c>
      <c r="P31" s="21">
        <f t="shared" si="4"/>
        <v>1.0263808738664468</v>
      </c>
      <c r="Q31" s="11">
        <f t="shared" si="5"/>
        <v>0.58864445163377543</v>
      </c>
      <c r="R31" s="11">
        <f t="shared" si="6"/>
        <v>1.0263808738664468</v>
      </c>
      <c r="S31" s="11"/>
      <c r="T31" s="7">
        <f>(Q31-1)*L31</f>
        <v>-5086.0000000000009</v>
      </c>
    </row>
    <row r="32" spans="1:20" s="2" customFormat="1">
      <c r="A32" s="26" t="s">
        <v>48</v>
      </c>
      <c r="B32" s="28">
        <v>471177</v>
      </c>
      <c r="C32" s="28">
        <v>487220</v>
      </c>
      <c r="D32" s="28">
        <v>493586</v>
      </c>
      <c r="E32" s="28">
        <v>509702</v>
      </c>
      <c r="F32">
        <f>(D32-B32)/B32*100</f>
        <v>4.7559621967965331</v>
      </c>
      <c r="G32">
        <f>(E32-B32)/B32*100</f>
        <v>8.1763328855186064</v>
      </c>
      <c r="H32">
        <f>F32/G32</f>
        <v>0.58167423750811154</v>
      </c>
      <c r="I32" s="1">
        <f>D32-B32</f>
        <v>22409</v>
      </c>
      <c r="J32" s="1">
        <f>E32-D32</f>
        <v>16116</v>
      </c>
      <c r="K32">
        <f>I32/J32</f>
        <v>1.3904815090593199</v>
      </c>
      <c r="L32" s="14">
        <f t="shared" si="1"/>
        <v>16043</v>
      </c>
      <c r="M32" s="14">
        <f t="shared" si="2"/>
        <v>6366</v>
      </c>
      <c r="N32" s="14">
        <f t="shared" si="3"/>
        <v>16116</v>
      </c>
      <c r="O32" s="21">
        <f t="shared" si="7"/>
        <v>0.39680857694944838</v>
      </c>
      <c r="P32" s="21">
        <f t="shared" si="4"/>
        <v>2.5315739868049012</v>
      </c>
      <c r="Q32" s="11">
        <f t="shared" si="5"/>
        <v>0.39680857694944838</v>
      </c>
      <c r="R32" s="11">
        <f t="shared" si="6"/>
        <v>2.5315739868049012</v>
      </c>
      <c r="S32" s="11"/>
      <c r="T32" s="7">
        <f>(Q32-1)*L32</f>
        <v>-9677</v>
      </c>
    </row>
    <row r="33" spans="1:20">
      <c r="A33" s="27" t="s">
        <v>50</v>
      </c>
      <c r="B33" s="32">
        <v>557384</v>
      </c>
      <c r="C33" s="28">
        <v>603081</v>
      </c>
      <c r="D33" s="32">
        <v>645534</v>
      </c>
      <c r="E33" s="32">
        <v>688989</v>
      </c>
      <c r="F33" s="2">
        <f>(D33-B33)/B33*100</f>
        <v>15.814949837096147</v>
      </c>
      <c r="G33" s="2">
        <f>(E33-B33)/B33*100</f>
        <v>23.611190848678827</v>
      </c>
      <c r="H33" s="2">
        <f>F33/G33</f>
        <v>0.66980737813912838</v>
      </c>
      <c r="I33" s="3">
        <f>D33-B33</f>
        <v>88150</v>
      </c>
      <c r="J33" s="3">
        <f>E33-D33</f>
        <v>43455</v>
      </c>
      <c r="K33" s="2">
        <f>I33/J33</f>
        <v>2.0285352663675065</v>
      </c>
      <c r="L33" s="14">
        <f t="shared" si="1"/>
        <v>45697</v>
      </c>
      <c r="M33" s="14">
        <f t="shared" si="2"/>
        <v>42453</v>
      </c>
      <c r="N33" s="14">
        <f t="shared" si="3"/>
        <v>43455</v>
      </c>
      <c r="O33" s="21">
        <f t="shared" si="7"/>
        <v>0.92901065715473663</v>
      </c>
      <c r="P33" s="21">
        <f t="shared" si="4"/>
        <v>1.0236025722563777</v>
      </c>
      <c r="Q33" s="11">
        <f t="shared" si="5"/>
        <v>0.92901065715473663</v>
      </c>
      <c r="R33" s="11">
        <f t="shared" si="6"/>
        <v>1.0236025722563777</v>
      </c>
      <c r="S33" s="11"/>
      <c r="T33" s="7">
        <f>(Q33-1)*L33</f>
        <v>-3244</v>
      </c>
    </row>
    <row r="34" spans="1:20">
      <c r="A34" s="26" t="s">
        <v>52</v>
      </c>
      <c r="B34" s="28">
        <v>932665</v>
      </c>
      <c r="C34" s="28">
        <v>1095881</v>
      </c>
      <c r="D34" s="28">
        <v>1214503</v>
      </c>
      <c r="E34" s="28">
        <v>1359367</v>
      </c>
      <c r="F34">
        <f>(D34-B34)/B34*100</f>
        <v>30.218567224030064</v>
      </c>
      <c r="G34">
        <f>(E34-B34)/B34*100</f>
        <v>45.750832292409385</v>
      </c>
      <c r="H34">
        <f>F34/G34</f>
        <v>0.66050311458582334</v>
      </c>
      <c r="I34" s="1">
        <f>D34-B34</f>
        <v>281838</v>
      </c>
      <c r="J34" s="1">
        <f>E34-D34</f>
        <v>144864</v>
      </c>
      <c r="K34">
        <f>I34/J34</f>
        <v>1.9455351225977469</v>
      </c>
      <c r="L34" s="14">
        <f t="shared" si="1"/>
        <v>163216</v>
      </c>
      <c r="M34" s="14">
        <f t="shared" si="2"/>
        <v>118622</v>
      </c>
      <c r="N34" s="14">
        <f t="shared" si="3"/>
        <v>144864</v>
      </c>
      <c r="O34" s="21">
        <f t="shared" si="7"/>
        <v>0.72677923732967353</v>
      </c>
      <c r="P34" s="21">
        <f t="shared" si="4"/>
        <v>1.221223719040313</v>
      </c>
      <c r="Q34" s="11">
        <f t="shared" si="5"/>
        <v>0.72677923732967353</v>
      </c>
      <c r="R34" s="11">
        <f t="shared" si="6"/>
        <v>1.221223719040313</v>
      </c>
      <c r="S34" s="11"/>
      <c r="T34" s="7">
        <f>(Q34-1)*L34</f>
        <v>-44594.000000000007</v>
      </c>
    </row>
    <row r="35" spans="1:20">
      <c r="A35" s="26" t="s">
        <v>54</v>
      </c>
      <c r="B35" s="28">
        <v>304287</v>
      </c>
      <c r="C35" s="28">
        <v>323865</v>
      </c>
      <c r="D35" s="28">
        <v>334305</v>
      </c>
      <c r="E35" s="28">
        <v>349276</v>
      </c>
      <c r="F35">
        <f>(D35-B35)/B35*100</f>
        <v>9.8650287393151856</v>
      </c>
      <c r="G35">
        <f>(E35-B35)/B35*100</f>
        <v>14.785054898829067</v>
      </c>
      <c r="H35">
        <f>F35/G35</f>
        <v>0.66722976727644534</v>
      </c>
      <c r="I35" s="1">
        <f>D35-B35</f>
        <v>30018</v>
      </c>
      <c r="J35" s="1">
        <f>E35-D35</f>
        <v>14971</v>
      </c>
      <c r="K35">
        <f>I35/J35</f>
        <v>2.0050764811969808</v>
      </c>
      <c r="L35" s="14">
        <f t="shared" si="1"/>
        <v>19578</v>
      </c>
      <c r="M35" s="14">
        <f t="shared" si="2"/>
        <v>10440</v>
      </c>
      <c r="N35" s="14">
        <f t="shared" si="3"/>
        <v>14971</v>
      </c>
      <c r="O35" s="21">
        <f t="shared" si="7"/>
        <v>0.53325160894882007</v>
      </c>
      <c r="P35" s="21">
        <f t="shared" si="4"/>
        <v>1.4340038314176244</v>
      </c>
      <c r="Q35" s="11">
        <f t="shared" si="5"/>
        <v>0.53325160894882007</v>
      </c>
      <c r="R35" s="11">
        <f t="shared" si="6"/>
        <v>1.4340038314176244</v>
      </c>
      <c r="S35" s="11"/>
      <c r="T35" s="7">
        <f>(Q35-1)*L35</f>
        <v>-9138</v>
      </c>
    </row>
    <row r="36" spans="1:20" s="23" customFormat="1">
      <c r="A36" s="30" t="s">
        <v>56</v>
      </c>
      <c r="B36" s="31">
        <v>90408</v>
      </c>
      <c r="C36" s="31">
        <v>99244</v>
      </c>
      <c r="D36" s="31">
        <v>100675</v>
      </c>
      <c r="E36" s="31">
        <v>96519</v>
      </c>
      <c r="F36" s="15">
        <f>(D36-B36)/B36*100</f>
        <v>11.356295903017433</v>
      </c>
      <c r="G36" s="15">
        <f>(E36-B36)/B36*100</f>
        <v>6.7593575789753118</v>
      </c>
      <c r="H36" s="15">
        <f>F36/G36</f>
        <v>1.6800850924562265</v>
      </c>
      <c r="I36" s="16">
        <f>D36-B36</f>
        <v>10267</v>
      </c>
      <c r="J36" s="16">
        <f>E36-D36</f>
        <v>-4156</v>
      </c>
      <c r="K36" s="15">
        <f>I36/J36</f>
        <v>-2.4704042348411934</v>
      </c>
      <c r="L36" s="17">
        <f t="shared" si="1"/>
        <v>8836</v>
      </c>
      <c r="M36" s="17">
        <f t="shared" si="2"/>
        <v>1431</v>
      </c>
      <c r="N36" s="17">
        <f t="shared" si="3"/>
        <v>-4156</v>
      </c>
      <c r="O36" s="22">
        <f t="shared" si="7"/>
        <v>0.16195110909913987</v>
      </c>
      <c r="P36" s="22">
        <f t="shared" si="4"/>
        <v>-2.9042627533193572</v>
      </c>
      <c r="Q36" s="19">
        <f t="shared" si="5"/>
        <v>0.16195110909913987</v>
      </c>
      <c r="R36" s="19">
        <f t="shared" si="6"/>
        <v>-2.9042627533193572</v>
      </c>
      <c r="S36" s="19"/>
      <c r="T36" s="18">
        <f>(Q36-1)*L36</f>
        <v>-7405</v>
      </c>
    </row>
    <row r="37" spans="1:20">
      <c r="A37" s="27" t="s">
        <v>58</v>
      </c>
      <c r="B37" s="32">
        <v>122518</v>
      </c>
      <c r="C37" s="28">
        <v>150165</v>
      </c>
      <c r="D37" s="32">
        <v>168258</v>
      </c>
      <c r="E37" s="32">
        <v>186234</v>
      </c>
      <c r="F37" s="2">
        <f>(D37-B37)/B37*100</f>
        <v>37.333289802314759</v>
      </c>
      <c r="G37" s="2">
        <f>(E37-B37)/B37*100</f>
        <v>52.005419611812144</v>
      </c>
      <c r="H37" s="2">
        <f>F37/G37</f>
        <v>0.71787306171134402</v>
      </c>
      <c r="I37" s="3">
        <f>D37-B37</f>
        <v>45740</v>
      </c>
      <c r="J37" s="3">
        <f>E37-D37</f>
        <v>17976</v>
      </c>
      <c r="K37" s="2">
        <f>I37/J37</f>
        <v>2.5445037828215398</v>
      </c>
      <c r="L37" s="14">
        <f t="shared" si="1"/>
        <v>27647</v>
      </c>
      <c r="M37" s="14">
        <f t="shared" si="2"/>
        <v>18093</v>
      </c>
      <c r="N37" s="14">
        <f t="shared" si="3"/>
        <v>17976</v>
      </c>
      <c r="O37" s="21">
        <f t="shared" si="7"/>
        <v>0.65442905197670631</v>
      </c>
      <c r="P37" s="21">
        <f t="shared" si="4"/>
        <v>0.99353341071132484</v>
      </c>
      <c r="Q37" s="11">
        <f t="shared" si="5"/>
        <v>0.65442905197670631</v>
      </c>
      <c r="R37" s="11">
        <f t="shared" si="6"/>
        <v>0.99353341071132484</v>
      </c>
      <c r="S37" s="11"/>
      <c r="T37" s="7">
        <f>(Q37-1)*L37</f>
        <v>-9554</v>
      </c>
    </row>
    <row r="38" spans="1:20">
      <c r="A38" s="29" t="s">
        <v>60</v>
      </c>
      <c r="B38" s="33">
        <v>895468</v>
      </c>
      <c r="C38" s="28">
        <v>967960</v>
      </c>
      <c r="D38" s="33">
        <v>1041076</v>
      </c>
      <c r="E38" s="33">
        <v>1062519</v>
      </c>
      <c r="F38" s="8">
        <f>(D38-B38)/B38*100</f>
        <v>16.260547557254977</v>
      </c>
      <c r="G38" s="8">
        <f>(E38-B38)/B38*100</f>
        <v>18.655161323464377</v>
      </c>
      <c r="H38" s="8">
        <f>F38/G38</f>
        <v>0.87163800276562253</v>
      </c>
      <c r="I38" s="9">
        <f>D38-B38</f>
        <v>145608</v>
      </c>
      <c r="J38" s="9">
        <f>E38-D38</f>
        <v>21443</v>
      </c>
      <c r="K38" s="8">
        <f>I38/J38</f>
        <v>6.7904677517138463</v>
      </c>
      <c r="L38" s="14">
        <f t="shared" si="1"/>
        <v>72492</v>
      </c>
      <c r="M38" s="14">
        <f t="shared" si="2"/>
        <v>73116</v>
      </c>
      <c r="N38" s="14">
        <f t="shared" si="3"/>
        <v>21443</v>
      </c>
      <c r="O38" s="21">
        <f t="shared" si="7"/>
        <v>1.0086078463830492</v>
      </c>
      <c r="P38" s="21">
        <f t="shared" si="4"/>
        <v>0.29327370206247605</v>
      </c>
      <c r="Q38" s="11">
        <f t="shared" si="5"/>
        <v>1.0086078463830492</v>
      </c>
      <c r="R38" s="11">
        <f t="shared" si="6"/>
        <v>0.29327370206247605</v>
      </c>
      <c r="S38" s="11"/>
      <c r="T38" s="13">
        <f>(Q38-1)*L38</f>
        <v>624.000000000005</v>
      </c>
    </row>
    <row r="39" spans="1:20">
      <c r="A39" s="26" t="s">
        <v>69</v>
      </c>
      <c r="B39" s="28">
        <v>102612</v>
      </c>
      <c r="C39" s="28">
        <v>112679</v>
      </c>
      <c r="D39" s="28">
        <v>119655</v>
      </c>
      <c r="E39" s="28">
        <v>133812</v>
      </c>
      <c r="F39">
        <f>(D39-B39)/B39*100</f>
        <v>16.609168518301953</v>
      </c>
      <c r="G39">
        <f>(E39-B39)/B39*100</f>
        <v>30.405800491170627</v>
      </c>
      <c r="H39">
        <f>F39/G39</f>
        <v>0.5462499999999999</v>
      </c>
      <c r="I39" s="1">
        <f>D39-B39</f>
        <v>17043</v>
      </c>
      <c r="J39" s="1">
        <f>E39-D39</f>
        <v>14157</v>
      </c>
      <c r="K39">
        <f>I39/J39</f>
        <v>1.2038567493112948</v>
      </c>
      <c r="L39" s="14">
        <f t="shared" si="1"/>
        <v>10067</v>
      </c>
      <c r="M39" s="14">
        <f t="shared" si="2"/>
        <v>6976</v>
      </c>
      <c r="N39" s="14">
        <f t="shared" si="3"/>
        <v>14157</v>
      </c>
      <c r="O39" s="21">
        <f t="shared" si="7"/>
        <v>0.69295718684811758</v>
      </c>
      <c r="P39" s="21">
        <f t="shared" si="4"/>
        <v>2.0293864678899083</v>
      </c>
      <c r="Q39" s="11">
        <f t="shared" si="5"/>
        <v>0.69295718684811758</v>
      </c>
      <c r="R39" s="11">
        <f t="shared" si="6"/>
        <v>2.0293864678899083</v>
      </c>
      <c r="S39" s="11"/>
      <c r="T39" s="7">
        <f>(Q39-1)*L39</f>
        <v>-3091.0000000000005</v>
      </c>
    </row>
    <row r="40" spans="1:20">
      <c r="A40" s="26" t="s">
        <v>62</v>
      </c>
      <c r="B40" s="28">
        <v>295691</v>
      </c>
      <c r="C40" s="28">
        <v>303637</v>
      </c>
      <c r="D40" s="28">
        <v>312416</v>
      </c>
      <c r="E40" s="28">
        <v>328186</v>
      </c>
      <c r="F40">
        <f>(D40-B40)/B40*100</f>
        <v>5.6562424963898117</v>
      </c>
      <c r="G40">
        <f>(E40-B40)/B40*100</f>
        <v>10.989512700758562</v>
      </c>
      <c r="H40">
        <f>F40/G40</f>
        <v>0.51469456839513772</v>
      </c>
      <c r="I40" s="1">
        <f>D40-B40</f>
        <v>16725</v>
      </c>
      <c r="J40" s="1">
        <f>E40-D40</f>
        <v>15770</v>
      </c>
      <c r="K40">
        <f>I40/J40</f>
        <v>1.060558021559924</v>
      </c>
      <c r="L40" s="14">
        <f t="shared" si="1"/>
        <v>7946</v>
      </c>
      <c r="M40" s="14">
        <f t="shared" si="2"/>
        <v>8779</v>
      </c>
      <c r="N40" s="14">
        <f t="shared" si="3"/>
        <v>15770</v>
      </c>
      <c r="O40" s="21">
        <f t="shared" si="7"/>
        <v>1.1048326201862573</v>
      </c>
      <c r="P40" s="21">
        <f t="shared" si="4"/>
        <v>1.7963321562820367</v>
      </c>
      <c r="Q40" s="11">
        <f t="shared" si="5"/>
        <v>1.1048326201862573</v>
      </c>
      <c r="R40" s="11">
        <f t="shared" si="6"/>
        <v>1.7963321562820367</v>
      </c>
      <c r="S40" s="11"/>
      <c r="T40" s="7">
        <f>(Q40-1)*L40</f>
        <v>833.00000000000034</v>
      </c>
    </row>
    <row r="41" spans="1:20" s="4" customFormat="1">
      <c r="A41" s="27" t="s">
        <v>66</v>
      </c>
      <c r="B41" s="32">
        <v>8794284</v>
      </c>
      <c r="C41" s="28">
        <v>9978500</v>
      </c>
      <c r="D41" s="32">
        <v>10559686</v>
      </c>
      <c r="E41" s="32">
        <v>11358083</v>
      </c>
      <c r="F41" s="2">
        <f>(D41-B41)/B41*100</f>
        <v>20.074425615547554</v>
      </c>
      <c r="G41" s="2">
        <f>(E41-B41)/B41*100</f>
        <v>29.153015754324059</v>
      </c>
      <c r="H41" s="2">
        <f>F41/G41</f>
        <v>0.68858830196907017</v>
      </c>
      <c r="I41" s="3">
        <f>D41-B41</f>
        <v>1765402</v>
      </c>
      <c r="J41" s="3">
        <f>E41-D41</f>
        <v>798397</v>
      </c>
      <c r="K41" s="2">
        <f>I41/J41</f>
        <v>2.2111831582533501</v>
      </c>
      <c r="L41" s="14">
        <f t="shared" si="1"/>
        <v>1184216</v>
      </c>
      <c r="M41" s="14">
        <f t="shared" si="2"/>
        <v>581186</v>
      </c>
      <c r="N41" s="14">
        <f t="shared" si="3"/>
        <v>798397</v>
      </c>
      <c r="O41" s="21">
        <f t="shared" si="7"/>
        <v>0.49077702040843901</v>
      </c>
      <c r="P41" s="21">
        <f t="shared" si="4"/>
        <v>1.3737374953973427</v>
      </c>
      <c r="Q41" s="11">
        <f t="shared" si="5"/>
        <v>0.49077702040843901</v>
      </c>
      <c r="R41" s="11">
        <f t="shared" si="6"/>
        <v>1.3737374953973427</v>
      </c>
      <c r="S41" s="11"/>
      <c r="T41" s="7">
        <f>(Q41-1)*L41</f>
        <v>-603030</v>
      </c>
    </row>
    <row r="42" spans="1:20">
      <c r="A42" s="27" t="s">
        <v>68</v>
      </c>
      <c r="B42" s="32">
        <v>2787874</v>
      </c>
      <c r="C42" s="28">
        <v>3044596</v>
      </c>
      <c r="D42" s="32">
        <v>3227032</v>
      </c>
      <c r="E42" s="32">
        <v>3442424</v>
      </c>
      <c r="F42" s="2">
        <f>(D42-B42)/B42*100</f>
        <v>15.752433574831572</v>
      </c>
      <c r="G42" s="2">
        <f>(E42-B42)/B42*100</f>
        <v>23.478464234753798</v>
      </c>
      <c r="H42" s="2">
        <f>F42/G42</f>
        <v>0.67093117408906866</v>
      </c>
      <c r="I42" s="3">
        <f>D42-B42</f>
        <v>439158</v>
      </c>
      <c r="J42" s="3">
        <f>E42-D42</f>
        <v>215392</v>
      </c>
      <c r="K42" s="2">
        <f>I42/J42</f>
        <v>2.0388779527559056</v>
      </c>
      <c r="L42" s="14">
        <f t="shared" si="1"/>
        <v>256722</v>
      </c>
      <c r="M42" s="14">
        <f t="shared" si="2"/>
        <v>182436</v>
      </c>
      <c r="N42" s="14">
        <f t="shared" si="3"/>
        <v>215392</v>
      </c>
      <c r="O42" s="21">
        <f t="shared" si="7"/>
        <v>0.71063640825484375</v>
      </c>
      <c r="P42" s="21">
        <f t="shared" si="4"/>
        <v>1.1806441711065798</v>
      </c>
      <c r="Q42" s="11">
        <f t="shared" si="5"/>
        <v>0.71063640825484375</v>
      </c>
      <c r="R42" s="11">
        <f t="shared" si="6"/>
        <v>1.1806441711065798</v>
      </c>
      <c r="S42" s="11"/>
      <c r="T42" s="7">
        <f>(Q42-1)*L42</f>
        <v>-74286</v>
      </c>
    </row>
    <row r="43" spans="1:20" s="4" customFormat="1">
      <c r="A43" s="29" t="s">
        <v>9</v>
      </c>
      <c r="B43" s="33">
        <v>636076</v>
      </c>
      <c r="C43" s="28">
        <v>686275</v>
      </c>
      <c r="D43" s="33">
        <v>738677</v>
      </c>
      <c r="E43" s="33">
        <v>753538</v>
      </c>
      <c r="F43" s="8">
        <f>(D43-B43)/B43*100</f>
        <v>16.130305183657299</v>
      </c>
      <c r="G43" s="8">
        <f>(E43-B43)/B43*100</f>
        <v>18.466661216584182</v>
      </c>
      <c r="H43" s="8">
        <f>F43/G43</f>
        <v>0.87348248795355099</v>
      </c>
      <c r="I43" s="9">
        <f>D43-B43</f>
        <v>102601</v>
      </c>
      <c r="J43" s="9">
        <f>E43-D43</f>
        <v>14861</v>
      </c>
      <c r="K43" s="8">
        <f>I43/J43</f>
        <v>6.9040441423861116</v>
      </c>
      <c r="L43" s="14">
        <f t="shared" si="1"/>
        <v>50199</v>
      </c>
      <c r="M43" s="14">
        <f t="shared" si="2"/>
        <v>52402</v>
      </c>
      <c r="N43" s="14">
        <f t="shared" si="3"/>
        <v>14861</v>
      </c>
      <c r="O43" s="21">
        <f t="shared" si="7"/>
        <v>1.0438853363612821</v>
      </c>
      <c r="P43" s="21">
        <f t="shared" si="4"/>
        <v>0.28359604595244459</v>
      </c>
      <c r="Q43" s="11">
        <f t="shared" si="5"/>
        <v>1.0438853363612821</v>
      </c>
      <c r="R43" s="11">
        <f t="shared" si="6"/>
        <v>0.28359604595244459</v>
      </c>
      <c r="S43" s="11"/>
      <c r="T43" s="13">
        <f>(Q43-1)*L43</f>
        <v>2203.0000000000009</v>
      </c>
    </row>
    <row r="44" spans="1:20" s="2" customFormat="1">
      <c r="A44" s="26" t="s">
        <v>73</v>
      </c>
      <c r="B44" s="28">
        <v>160199</v>
      </c>
      <c r="C44" s="28">
        <v>166167</v>
      </c>
      <c r="D44" s="28">
        <v>175500</v>
      </c>
      <c r="E44" s="28">
        <v>181914</v>
      </c>
      <c r="F44">
        <f>(D44-B44)/B44*100</f>
        <v>9.5512456382374413</v>
      </c>
      <c r="G44">
        <f>(E44-B44)/B44*100</f>
        <v>13.555015948913537</v>
      </c>
      <c r="H44">
        <f>F44/G44</f>
        <v>0.70462813723232787</v>
      </c>
      <c r="I44" s="1">
        <f>D44-B44</f>
        <v>15301</v>
      </c>
      <c r="J44" s="1">
        <f>E44-D44</f>
        <v>6414</v>
      </c>
      <c r="K44">
        <f>I44/J44</f>
        <v>2.3855628313065171</v>
      </c>
      <c r="L44" s="14">
        <f t="shared" si="1"/>
        <v>5968</v>
      </c>
      <c r="M44" s="14">
        <f t="shared" si="2"/>
        <v>9333</v>
      </c>
      <c r="N44" s="14">
        <f t="shared" si="3"/>
        <v>6414</v>
      </c>
      <c r="O44" s="21">
        <f t="shared" si="7"/>
        <v>1.5638404825737264</v>
      </c>
      <c r="P44" s="21">
        <f t="shared" si="4"/>
        <v>0.68723882995821284</v>
      </c>
      <c r="Q44" s="11">
        <f t="shared" si="5"/>
        <v>1.5638404825737264</v>
      </c>
      <c r="R44" s="11">
        <f t="shared" si="6"/>
        <v>0.68723882995821284</v>
      </c>
      <c r="S44" s="11"/>
      <c r="T44" s="7">
        <f>(Q44-1)*L44</f>
        <v>3364.9999999999995</v>
      </c>
    </row>
    <row r="45" spans="1:20" s="2" customFormat="1">
      <c r="A45" s="26" t="s">
        <v>57</v>
      </c>
      <c r="B45" s="28">
        <v>155936</v>
      </c>
      <c r="C45" s="28">
        <v>165590</v>
      </c>
      <c r="D45" s="26">
        <v>173500</v>
      </c>
      <c r="E45" s="28">
        <v>187900</v>
      </c>
      <c r="F45">
        <f>(D45-B45)/B45*100</f>
        <v>11.263595321157398</v>
      </c>
      <c r="G45">
        <f>(E45-B45)/B45*100</f>
        <v>20.498153088446543</v>
      </c>
      <c r="H45">
        <f>F45/G45</f>
        <v>0.54949317982730572</v>
      </c>
      <c r="I45" s="1">
        <f>D45-B45</f>
        <v>17564</v>
      </c>
      <c r="J45" s="1">
        <f>E45-D45</f>
        <v>14400</v>
      </c>
      <c r="K45">
        <f>I45/J45</f>
        <v>1.2197222222222222</v>
      </c>
      <c r="L45" s="14">
        <f t="shared" si="1"/>
        <v>9654</v>
      </c>
      <c r="M45" s="14">
        <f t="shared" si="2"/>
        <v>7910</v>
      </c>
      <c r="N45" s="14">
        <f t="shared" si="3"/>
        <v>14400</v>
      </c>
      <c r="O45" s="21">
        <f t="shared" si="7"/>
        <v>0.81934949243836752</v>
      </c>
      <c r="P45" s="21">
        <f t="shared" si="4"/>
        <v>1.8204804045512011</v>
      </c>
      <c r="Q45" s="11">
        <f t="shared" si="5"/>
        <v>0.81934949243836752</v>
      </c>
      <c r="R45" s="11">
        <f t="shared" si="6"/>
        <v>1.8204804045512011</v>
      </c>
      <c r="S45" s="11"/>
      <c r="T45" s="7">
        <f>(Q45-1)*L45</f>
        <v>-1744</v>
      </c>
    </row>
    <row r="46" spans="1:20">
      <c r="A46" s="26" t="s">
        <v>70</v>
      </c>
      <c r="B46" s="28">
        <v>184052</v>
      </c>
      <c r="C46" s="28">
        <v>184488</v>
      </c>
      <c r="D46" s="28">
        <v>181776</v>
      </c>
      <c r="E46" s="28">
        <v>185088</v>
      </c>
      <c r="F46">
        <f>(D46-B46)/B46*100</f>
        <v>-1.2366070458348726</v>
      </c>
      <c r="G46">
        <f>(E46-B46)/B46*100</f>
        <v>0.56288440223415126</v>
      </c>
      <c r="H46">
        <f>F46/G46</f>
        <v>-2.1969111969111963</v>
      </c>
      <c r="I46" s="1">
        <f>D46-B46</f>
        <v>-2276</v>
      </c>
      <c r="J46" s="1">
        <f>E46-D46</f>
        <v>3312</v>
      </c>
      <c r="K46">
        <f>I46/J46</f>
        <v>-0.6871980676328503</v>
      </c>
      <c r="L46" s="14">
        <f t="shared" si="1"/>
        <v>436</v>
      </c>
      <c r="M46" s="14">
        <f t="shared" si="2"/>
        <v>-2712</v>
      </c>
      <c r="N46" s="14">
        <f t="shared" si="3"/>
        <v>3312</v>
      </c>
      <c r="O46" s="21">
        <f t="shared" si="7"/>
        <v>-6.2201834862385317</v>
      </c>
      <c r="P46" s="21">
        <f t="shared" si="4"/>
        <v>-1.2212389380530972</v>
      </c>
      <c r="Q46" s="11">
        <f t="shared" si="5"/>
        <v>-6.2201834862385317</v>
      </c>
      <c r="R46" s="11">
        <f t="shared" si="6"/>
        <v>-1.2212389380530972</v>
      </c>
      <c r="S46" s="11"/>
      <c r="T46" s="7">
        <f>(Q46-1)*L46</f>
        <v>-3148</v>
      </c>
    </row>
    <row r="47" spans="1:20">
      <c r="A47" s="26" t="s">
        <v>72</v>
      </c>
      <c r="B47" s="28">
        <v>268944</v>
      </c>
      <c r="C47" s="28">
        <v>279203</v>
      </c>
      <c r="D47" s="28">
        <v>285633</v>
      </c>
      <c r="E47" s="28">
        <v>295443</v>
      </c>
      <c r="F47">
        <f>(D47-B47)/B47*100</f>
        <v>6.2053810458682852</v>
      </c>
      <c r="G47">
        <f>(E47-B47)/B47*100</f>
        <v>9.8529805461359992</v>
      </c>
      <c r="H47">
        <f>F47/G47</f>
        <v>0.62979735084342803</v>
      </c>
      <c r="I47" s="1">
        <f>D47-B47</f>
        <v>16689</v>
      </c>
      <c r="J47" s="1">
        <f>E47-D47</f>
        <v>9810</v>
      </c>
      <c r="K47">
        <f>I47/J47</f>
        <v>1.701223241590214</v>
      </c>
      <c r="L47" s="14">
        <f t="shared" si="1"/>
        <v>10259</v>
      </c>
      <c r="M47" s="14">
        <f t="shared" si="2"/>
        <v>6430</v>
      </c>
      <c r="N47" s="14">
        <f t="shared" si="3"/>
        <v>9810</v>
      </c>
      <c r="O47" s="21">
        <f t="shared" si="7"/>
        <v>0.62676674139779709</v>
      </c>
      <c r="P47" s="21">
        <f t="shared" si="4"/>
        <v>1.5256609642301711</v>
      </c>
      <c r="Q47" s="11">
        <f t="shared" si="5"/>
        <v>0.62676674139779709</v>
      </c>
      <c r="R47" s="11">
        <f t="shared" si="6"/>
        <v>1.5256609642301711</v>
      </c>
      <c r="S47" s="11"/>
      <c r="T47" s="7">
        <f>(Q47-1)*L47</f>
        <v>-3828.9999999999995</v>
      </c>
    </row>
    <row r="48" spans="1:20" s="2" customFormat="1">
      <c r="A48" s="27" t="s">
        <v>74</v>
      </c>
      <c r="B48" s="32">
        <v>781769</v>
      </c>
      <c r="C48" s="28">
        <v>886916</v>
      </c>
      <c r="D48" s="32">
        <v>952629</v>
      </c>
      <c r="E48" s="32">
        <v>1026271</v>
      </c>
      <c r="F48" s="2">
        <f>(D48-B48)/B48*100</f>
        <v>21.855560913773761</v>
      </c>
      <c r="G48" s="2">
        <f>(E48-B48)/B48*100</f>
        <v>31.275479073741728</v>
      </c>
      <c r="H48" s="2">
        <f>F48/G48</f>
        <v>0.69880818970805969</v>
      </c>
      <c r="I48" s="3">
        <f>D48-B48</f>
        <v>170860</v>
      </c>
      <c r="J48" s="3">
        <f>E48-D48</f>
        <v>73642</v>
      </c>
      <c r="K48" s="2">
        <f>I48/J48</f>
        <v>2.3201433964313845</v>
      </c>
      <c r="L48" s="14">
        <f t="shared" si="1"/>
        <v>105147</v>
      </c>
      <c r="M48" s="14">
        <f t="shared" si="2"/>
        <v>65713</v>
      </c>
      <c r="N48" s="14">
        <f t="shared" si="3"/>
        <v>73642</v>
      </c>
      <c r="O48" s="21">
        <f t="shared" si="7"/>
        <v>0.62496314683252974</v>
      </c>
      <c r="P48" s="21">
        <f t="shared" si="4"/>
        <v>1.1206610564119732</v>
      </c>
      <c r="Q48" s="11">
        <f t="shared" si="5"/>
        <v>0.62496314683252974</v>
      </c>
      <c r="R48" s="11">
        <f t="shared" si="6"/>
        <v>1.1206610564119732</v>
      </c>
      <c r="S48" s="11"/>
      <c r="T48" s="7">
        <f>(Q48-1)*L48</f>
        <v>-39433.999999999993</v>
      </c>
    </row>
    <row r="49" spans="1:20">
      <c r="A49" s="26" t="s">
        <v>59</v>
      </c>
      <c r="B49" s="28">
        <v>195257</v>
      </c>
      <c r="C49" s="28">
        <v>194905</v>
      </c>
      <c r="D49" s="28">
        <v>198396</v>
      </c>
      <c r="E49" s="28">
        <v>203007</v>
      </c>
      <c r="F49">
        <f>(D49-B49)/B49*100</f>
        <v>1.6076248226696097</v>
      </c>
      <c r="G49">
        <f>(E49-B49)/B49*100</f>
        <v>3.9691278673747927</v>
      </c>
      <c r="H49">
        <f>F49/G49</f>
        <v>0.40503225806451615</v>
      </c>
      <c r="I49" s="1">
        <f>D49-B49</f>
        <v>3139</v>
      </c>
      <c r="J49" s="1">
        <f>E49-D49</f>
        <v>4611</v>
      </c>
      <c r="K49">
        <f>I49/J49</f>
        <v>0.68076339188896118</v>
      </c>
      <c r="L49" s="14">
        <f t="shared" si="1"/>
        <v>-352</v>
      </c>
      <c r="M49" s="14">
        <f t="shared" si="2"/>
        <v>3491</v>
      </c>
      <c r="N49" s="14">
        <f t="shared" si="3"/>
        <v>4611</v>
      </c>
      <c r="O49" s="21">
        <f t="shared" si="7"/>
        <v>-9.9176136363636367</v>
      </c>
      <c r="P49" s="21">
        <f t="shared" si="4"/>
        <v>1.3208249785161845</v>
      </c>
      <c r="Q49" s="11">
        <f t="shared" si="5"/>
        <v>-9.9176136363636367</v>
      </c>
      <c r="R49" s="11">
        <f t="shared" si="6"/>
        <v>1.3208249785161845</v>
      </c>
      <c r="S49" s="11"/>
      <c r="T49" s="7">
        <f>(Q49-1)*L49</f>
        <v>3843</v>
      </c>
    </row>
    <row r="50" spans="1:20">
      <c r="A50" s="26" t="s">
        <v>76</v>
      </c>
      <c r="B50" s="28">
        <v>249850</v>
      </c>
      <c r="C50" s="28">
        <v>261665</v>
      </c>
      <c r="D50" s="28">
        <v>272674</v>
      </c>
      <c r="E50" s="28">
        <v>291596</v>
      </c>
      <c r="F50">
        <f>(D50-B50)/B50*100</f>
        <v>9.1350810486291767</v>
      </c>
      <c r="G50">
        <f>(E50-B50)/B50*100</f>
        <v>16.708425055033018</v>
      </c>
      <c r="H50">
        <f>F50/G50</f>
        <v>0.54673501652852974</v>
      </c>
      <c r="I50" s="1">
        <f>D50-B50</f>
        <v>22824</v>
      </c>
      <c r="J50" s="1">
        <f>E50-D50</f>
        <v>18922</v>
      </c>
      <c r="K50">
        <f>I50/J50</f>
        <v>1.2062149878448367</v>
      </c>
      <c r="L50" s="14">
        <f t="shared" si="1"/>
        <v>11815</v>
      </c>
      <c r="M50" s="14">
        <f t="shared" si="2"/>
        <v>11009</v>
      </c>
      <c r="N50" s="14">
        <f t="shared" si="3"/>
        <v>18922</v>
      </c>
      <c r="O50" s="21">
        <f t="shared" si="7"/>
        <v>0.93178163351671606</v>
      </c>
      <c r="P50" s="21">
        <f t="shared" si="4"/>
        <v>1.7187755472794986</v>
      </c>
      <c r="Q50" s="11">
        <f t="shared" si="5"/>
        <v>0.93178163351671606</v>
      </c>
      <c r="R50" s="11">
        <f t="shared" si="6"/>
        <v>1.7187755472794986</v>
      </c>
      <c r="S50" s="11"/>
      <c r="T50" s="7">
        <f>(Q50-1)*L50</f>
        <v>-805.99999999999977</v>
      </c>
    </row>
    <row r="51" spans="1:20">
      <c r="A51" s="26" t="s">
        <v>78</v>
      </c>
      <c r="B51" s="28">
        <v>156153</v>
      </c>
      <c r="C51" s="28">
        <v>159111</v>
      </c>
      <c r="D51" s="28">
        <v>165492</v>
      </c>
      <c r="E51" s="28">
        <v>173939</v>
      </c>
      <c r="F51">
        <f>(D51-B51)/B51*100</f>
        <v>5.9806728016752793</v>
      </c>
      <c r="G51">
        <f>(E51-B51)/B51*100</f>
        <v>11.390110980896941</v>
      </c>
      <c r="H51">
        <f>F51/G51</f>
        <v>0.52507590239514224</v>
      </c>
      <c r="I51" s="1">
        <f>D51-B51</f>
        <v>9339</v>
      </c>
      <c r="J51" s="1">
        <f>E51-D51</f>
        <v>8447</v>
      </c>
      <c r="K51">
        <f>I51/J51</f>
        <v>1.1055996211672783</v>
      </c>
      <c r="L51" s="14">
        <f t="shared" si="1"/>
        <v>2958</v>
      </c>
      <c r="M51" s="14">
        <f t="shared" si="2"/>
        <v>6381</v>
      </c>
      <c r="N51" s="14">
        <f t="shared" si="3"/>
        <v>8447</v>
      </c>
      <c r="O51" s="21">
        <f t="shared" si="7"/>
        <v>2.1572008113590262</v>
      </c>
      <c r="P51" s="21">
        <f t="shared" si="4"/>
        <v>1.3237737031813195</v>
      </c>
      <c r="Q51" s="11">
        <f t="shared" si="5"/>
        <v>2.1572008113590262</v>
      </c>
      <c r="R51" s="11">
        <f t="shared" si="6"/>
        <v>1.3237737031813195</v>
      </c>
      <c r="S51" s="11"/>
      <c r="T51" s="7">
        <f>(Q51-1)*L51</f>
        <v>3422.9999999999995</v>
      </c>
    </row>
    <row r="52" spans="1:20" s="2" customFormat="1">
      <c r="A52" s="26" t="s">
        <v>75</v>
      </c>
      <c r="B52" s="28">
        <v>73285</v>
      </c>
      <c r="C52" s="28">
        <v>77687</v>
      </c>
      <c r="D52" s="28">
        <v>85616</v>
      </c>
      <c r="E52" s="28">
        <v>96956</v>
      </c>
      <c r="F52">
        <f>(D52-B52)/B52*100</f>
        <v>16.82608992290373</v>
      </c>
      <c r="G52">
        <f>(E52-B52)/B52*100</f>
        <v>32.299924950535583</v>
      </c>
      <c r="H52">
        <f>F52/G52</f>
        <v>0.52093278695450118</v>
      </c>
      <c r="I52" s="1">
        <f>D52-B52</f>
        <v>12331</v>
      </c>
      <c r="J52" s="1">
        <f>E52-D52</f>
        <v>11340</v>
      </c>
      <c r="K52">
        <f>I52/J52</f>
        <v>1.0873897707231042</v>
      </c>
      <c r="L52" s="14">
        <f t="shared" si="1"/>
        <v>4402</v>
      </c>
      <c r="M52" s="14">
        <f t="shared" si="2"/>
        <v>7929</v>
      </c>
      <c r="N52" s="14">
        <f t="shared" si="3"/>
        <v>11340</v>
      </c>
      <c r="O52" s="21">
        <f t="shared" si="7"/>
        <v>1.8012267151294865</v>
      </c>
      <c r="P52" s="21">
        <f t="shared" si="4"/>
        <v>1.4301929625425653</v>
      </c>
      <c r="Q52" s="11">
        <f t="shared" si="5"/>
        <v>1.8012267151294865</v>
      </c>
      <c r="R52" s="11">
        <f t="shared" si="6"/>
        <v>1.4301929625425653</v>
      </c>
      <c r="S52" s="11"/>
      <c r="T52" s="7">
        <f>(Q52-1)*L52</f>
        <v>3526.9999999999995</v>
      </c>
    </row>
    <row r="53" spans="1:20">
      <c r="A53" s="26" t="s">
        <v>80</v>
      </c>
      <c r="B53" s="28">
        <v>1024011</v>
      </c>
      <c r="C53" s="28">
        <v>1185224</v>
      </c>
      <c r="D53" s="28">
        <v>1334402</v>
      </c>
      <c r="E53" s="28">
        <v>1515277</v>
      </c>
      <c r="F53">
        <f>(D53-B53)/B53*100</f>
        <v>30.31129548413054</v>
      </c>
      <c r="G53">
        <f>(E53-B53)/B53*100</f>
        <v>47.974679959492619</v>
      </c>
      <c r="H53">
        <f>F53/G53</f>
        <v>0.63181860743466878</v>
      </c>
      <c r="I53" s="1">
        <f>D53-B53</f>
        <v>310391</v>
      </c>
      <c r="J53" s="1">
        <f>E53-D53</f>
        <v>180875</v>
      </c>
      <c r="K53">
        <f>I53/J53</f>
        <v>1.7160525224602625</v>
      </c>
      <c r="L53" s="14">
        <f t="shared" si="1"/>
        <v>161213</v>
      </c>
      <c r="M53" s="14">
        <f t="shared" si="2"/>
        <v>149178</v>
      </c>
      <c r="N53" s="14">
        <f t="shared" si="3"/>
        <v>180875</v>
      </c>
      <c r="O53" s="21">
        <f t="shared" si="7"/>
        <v>0.92534721145317067</v>
      </c>
      <c r="P53" s="21">
        <f t="shared" si="4"/>
        <v>1.2124777111906582</v>
      </c>
      <c r="Q53" s="11">
        <f t="shared" si="5"/>
        <v>0.92534721145317067</v>
      </c>
      <c r="R53" s="11">
        <f t="shared" si="6"/>
        <v>1.2124777111906582</v>
      </c>
      <c r="S53" s="11"/>
      <c r="T53" s="7">
        <f>(Q53-1)*L53</f>
        <v>-12034.999999999996</v>
      </c>
    </row>
    <row r="54" spans="1:20">
      <c r="A54" s="26" t="s">
        <v>1</v>
      </c>
      <c r="B54" s="28">
        <v>1312699</v>
      </c>
      <c r="C54" s="28">
        <v>1406714</v>
      </c>
      <c r="D54" s="28">
        <v>1503411</v>
      </c>
      <c r="E54" s="28">
        <v>1629257</v>
      </c>
      <c r="F54">
        <f>(D54-B54)/B54*100</f>
        <v>14.528235338032559</v>
      </c>
      <c r="G54">
        <f>(E54-B54)/B54*100</f>
        <v>24.115048461223783</v>
      </c>
      <c r="H54">
        <f>F54/G54</f>
        <v>0.60245515829642604</v>
      </c>
      <c r="I54" s="1">
        <f>D54-B54</f>
        <v>190712</v>
      </c>
      <c r="J54" s="1">
        <f>E54-D54</f>
        <v>125846</v>
      </c>
      <c r="K54">
        <f>I54/J54</f>
        <v>1.5154395054272682</v>
      </c>
      <c r="L54" s="14">
        <f t="shared" si="1"/>
        <v>94015</v>
      </c>
      <c r="M54" s="14">
        <f t="shared" si="2"/>
        <v>96697</v>
      </c>
      <c r="N54" s="14">
        <f t="shared" si="3"/>
        <v>125846</v>
      </c>
      <c r="O54" s="21">
        <f t="shared" si="7"/>
        <v>1.0285273626548954</v>
      </c>
      <c r="P54" s="21">
        <f t="shared" si="4"/>
        <v>1.301446787387406</v>
      </c>
      <c r="Q54" s="11">
        <f t="shared" si="5"/>
        <v>1.0285273626548954</v>
      </c>
      <c r="R54" s="11">
        <f t="shared" si="6"/>
        <v>1.301446787387406</v>
      </c>
      <c r="S54" s="11"/>
      <c r="T54" s="7">
        <f>(Q54-1)*L54</f>
        <v>2681.9999999999927</v>
      </c>
    </row>
    <row r="55" spans="1:20">
      <c r="A55" s="26" t="s">
        <v>3</v>
      </c>
      <c r="B55" s="28">
        <v>418447</v>
      </c>
      <c r="C55" s="28">
        <v>417246</v>
      </c>
      <c r="D55" s="28">
        <v>422116</v>
      </c>
      <c r="E55" s="28">
        <v>430283</v>
      </c>
      <c r="F55">
        <f>(D55-B55)/B55*100</f>
        <v>0.87681355105903491</v>
      </c>
      <c r="G55">
        <f>(E55-B55)/B55*100</f>
        <v>2.8285541538115937</v>
      </c>
      <c r="H55">
        <f>F55/G55</f>
        <v>0.3099864819195674</v>
      </c>
      <c r="I55" s="1">
        <f>D55-B55</f>
        <v>3669</v>
      </c>
      <c r="J55" s="1">
        <f>E55-D55</f>
        <v>8167</v>
      </c>
      <c r="K55">
        <f>I55/J55</f>
        <v>0.44924696951144849</v>
      </c>
      <c r="L55" s="14">
        <f t="shared" si="1"/>
        <v>-1201</v>
      </c>
      <c r="M55" s="14">
        <f t="shared" si="2"/>
        <v>4870</v>
      </c>
      <c r="N55" s="14">
        <f t="shared" si="3"/>
        <v>8167</v>
      </c>
      <c r="O55" s="21">
        <f t="shared" si="7"/>
        <v>-4.0549542048293086</v>
      </c>
      <c r="P55" s="21">
        <f t="shared" si="4"/>
        <v>1.6770020533880903</v>
      </c>
      <c r="Q55" s="11">
        <f t="shared" si="5"/>
        <v>-4.0549542048293086</v>
      </c>
      <c r="R55" s="11">
        <f t="shared" si="6"/>
        <v>1.6770020533880903</v>
      </c>
      <c r="S55" s="11"/>
      <c r="T55" s="7">
        <f>(Q55-1)*L55</f>
        <v>6071</v>
      </c>
    </row>
    <row r="56" spans="1:20" s="2" customFormat="1">
      <c r="A56" s="29" t="s">
        <v>5</v>
      </c>
      <c r="B56" s="33">
        <v>488293</v>
      </c>
      <c r="C56" s="28">
        <v>527654</v>
      </c>
      <c r="D56" s="33">
        <v>555349</v>
      </c>
      <c r="E56" s="33">
        <v>531110</v>
      </c>
      <c r="F56" s="8">
        <f>(D56-B56)/B56*100</f>
        <v>13.732738335384697</v>
      </c>
      <c r="G56" s="8">
        <f>(E56-B56)/B56*100</f>
        <v>8.7687105897483679</v>
      </c>
      <c r="H56" s="8">
        <f>F56/G56</f>
        <v>1.5661069201485391</v>
      </c>
      <c r="I56" s="9">
        <f>D56-B56</f>
        <v>67056</v>
      </c>
      <c r="J56" s="9">
        <f>E56-D56</f>
        <v>-24239</v>
      </c>
      <c r="K56" s="8">
        <f>I56/J56</f>
        <v>-2.7664507611700153</v>
      </c>
      <c r="L56" s="14">
        <f t="shared" si="1"/>
        <v>39361</v>
      </c>
      <c r="M56" s="14">
        <f t="shared" si="2"/>
        <v>27695</v>
      </c>
      <c r="N56" s="14">
        <f t="shared" si="3"/>
        <v>-24239</v>
      </c>
      <c r="O56" s="21">
        <f t="shared" si="7"/>
        <v>0.703615253677498</v>
      </c>
      <c r="P56" s="21">
        <f t="shared" si="4"/>
        <v>-0.87521213215381843</v>
      </c>
      <c r="Q56" s="11">
        <f t="shared" si="5"/>
        <v>0.703615253677498</v>
      </c>
      <c r="R56" s="11">
        <f t="shared" si="6"/>
        <v>-0.87521213215381843</v>
      </c>
      <c r="S56" s="11"/>
      <c r="T56" s="13">
        <f>(Q56-1)*L56</f>
        <v>-11666.000000000002</v>
      </c>
    </row>
    <row r="57" spans="1:20">
      <c r="A57" s="26" t="s">
        <v>7</v>
      </c>
      <c r="B57" s="28">
        <v>947680</v>
      </c>
      <c r="C57" s="28">
        <v>995339</v>
      </c>
      <c r="D57" s="28">
        <v>1044628</v>
      </c>
      <c r="E57" s="28">
        <v>1106359</v>
      </c>
      <c r="F57">
        <f>(D57-B57)/B57*100</f>
        <v>10.230035455005909</v>
      </c>
      <c r="G57">
        <f>(E57-B57)/B57*100</f>
        <v>16.743943103157182</v>
      </c>
      <c r="H57">
        <f>F57/G57</f>
        <v>0.61096931541035682</v>
      </c>
      <c r="I57" s="1">
        <f>D57-B57</f>
        <v>96948</v>
      </c>
      <c r="J57" s="1">
        <f>E57-D57</f>
        <v>61731</v>
      </c>
      <c r="K57">
        <f>I57/J57</f>
        <v>1.5704913252660737</v>
      </c>
      <c r="L57" s="14">
        <f t="shared" si="1"/>
        <v>47659</v>
      </c>
      <c r="M57" s="14">
        <f t="shared" si="2"/>
        <v>49289</v>
      </c>
      <c r="N57" s="14">
        <f t="shared" si="3"/>
        <v>61731</v>
      </c>
      <c r="O57" s="21">
        <f t="shared" si="7"/>
        <v>1.034201305105017</v>
      </c>
      <c r="P57" s="21">
        <f t="shared" si="4"/>
        <v>1.2524295481750491</v>
      </c>
      <c r="Q57" s="11">
        <f t="shared" si="5"/>
        <v>1.034201305105017</v>
      </c>
      <c r="R57" s="11">
        <f t="shared" si="6"/>
        <v>1.2524295481750491</v>
      </c>
      <c r="S57" s="11"/>
      <c r="T57" s="7">
        <f>(Q57-1)*L57</f>
        <v>1630.000000000003</v>
      </c>
    </row>
    <row r="58" spans="1:20" s="4" customFormat="1">
      <c r="A58" s="26" t="s">
        <v>11</v>
      </c>
      <c r="B58" s="28">
        <v>383016</v>
      </c>
      <c r="C58" s="28">
        <v>431424</v>
      </c>
      <c r="D58" s="28">
        <v>470545</v>
      </c>
      <c r="E58" s="28">
        <v>541762</v>
      </c>
      <c r="F58">
        <f>(D58-B58)/B58*100</f>
        <v>22.852570127618691</v>
      </c>
      <c r="G58">
        <f>(E58-B58)/B58*100</f>
        <v>41.446310336904986</v>
      </c>
      <c r="H58">
        <f>F58/G58</f>
        <v>0.55137767250828373</v>
      </c>
      <c r="I58" s="1">
        <f>D58-B58</f>
        <v>87529</v>
      </c>
      <c r="J58" s="1">
        <f>E58-D58</f>
        <v>71217</v>
      </c>
      <c r="K58">
        <f>I58/J58</f>
        <v>1.2290464355420756</v>
      </c>
      <c r="L58" s="14">
        <f t="shared" si="1"/>
        <v>48408</v>
      </c>
      <c r="M58" s="14">
        <f t="shared" si="2"/>
        <v>39121</v>
      </c>
      <c r="N58" s="14">
        <f t="shared" si="3"/>
        <v>71217</v>
      </c>
      <c r="O58" s="21">
        <f t="shared" si="7"/>
        <v>0.80815154519914068</v>
      </c>
      <c r="P58" s="21">
        <f t="shared" si="4"/>
        <v>1.82042892564096</v>
      </c>
      <c r="Q58" s="11">
        <f t="shared" si="5"/>
        <v>0.80815154519914068</v>
      </c>
      <c r="R58" s="11">
        <f t="shared" si="6"/>
        <v>1.82042892564096</v>
      </c>
      <c r="S58" s="11"/>
      <c r="T58" s="7">
        <f>(Q58-1)*L58</f>
        <v>-9286.9999999999982</v>
      </c>
    </row>
    <row r="59" spans="1:20">
      <c r="A59" s="26" t="s">
        <v>64</v>
      </c>
      <c r="B59" s="28">
        <v>1085276</v>
      </c>
      <c r="C59" s="28">
        <v>1194046</v>
      </c>
      <c r="D59" s="28">
        <v>1270128</v>
      </c>
      <c r="E59" s="28">
        <v>1378750</v>
      </c>
      <c r="F59">
        <f>(D59-B59)/B59*100</f>
        <v>17.032717944559725</v>
      </c>
      <c r="G59">
        <f>(E59-B59)/B59*100</f>
        <v>27.041416192747281</v>
      </c>
      <c r="H59">
        <f>F59/G59</f>
        <v>0.62987521892910447</v>
      </c>
      <c r="I59" s="1">
        <f>D59-B59</f>
        <v>184852</v>
      </c>
      <c r="J59" s="1">
        <f>E59-D59</f>
        <v>108622</v>
      </c>
      <c r="K59">
        <f>I59/J59</f>
        <v>1.7017915339434</v>
      </c>
      <c r="L59" s="14">
        <f t="shared" si="1"/>
        <v>108770</v>
      </c>
      <c r="M59" s="14">
        <f t="shared" si="2"/>
        <v>76082</v>
      </c>
      <c r="N59" s="14">
        <f t="shared" si="3"/>
        <v>108622</v>
      </c>
      <c r="O59" s="21">
        <f t="shared" si="7"/>
        <v>0.69947595844442401</v>
      </c>
      <c r="P59" s="21">
        <f t="shared" si="4"/>
        <v>1.4276964327961936</v>
      </c>
      <c r="Q59" s="11">
        <f t="shared" si="5"/>
        <v>0.69947595844442401</v>
      </c>
      <c r="R59" s="11">
        <f t="shared" si="6"/>
        <v>1.4276964327961936</v>
      </c>
      <c r="S59" s="11"/>
      <c r="T59" s="7">
        <f>(Q59-1)*L59</f>
        <v>-32688</v>
      </c>
    </row>
    <row r="60" spans="1:20">
      <c r="A60" s="26" t="s">
        <v>13</v>
      </c>
      <c r="B60" s="28">
        <v>575879</v>
      </c>
      <c r="C60" s="28">
        <v>664319</v>
      </c>
      <c r="D60" s="28">
        <v>724911</v>
      </c>
      <c r="E60" s="28">
        <v>805757</v>
      </c>
      <c r="F60">
        <f>(D60-B60)/B60*100</f>
        <v>25.879047508243918</v>
      </c>
      <c r="G60">
        <f>(E60-B60)/B60*100</f>
        <v>39.917760501772079</v>
      </c>
      <c r="H60">
        <f>F60/G60</f>
        <v>0.64830910308946477</v>
      </c>
      <c r="I60" s="1">
        <f>D60-B60</f>
        <v>149032</v>
      </c>
      <c r="J60" s="1">
        <f>E60-D60</f>
        <v>80846</v>
      </c>
      <c r="K60">
        <f>I60/J60</f>
        <v>1.843405981743067</v>
      </c>
      <c r="L60" s="14">
        <f t="shared" si="1"/>
        <v>88440</v>
      </c>
      <c r="M60" s="14">
        <f t="shared" si="2"/>
        <v>60592</v>
      </c>
      <c r="N60" s="14">
        <f t="shared" si="3"/>
        <v>80846</v>
      </c>
      <c r="O60" s="21">
        <f t="shared" si="7"/>
        <v>0.68511985526910901</v>
      </c>
      <c r="P60" s="21">
        <f t="shared" si="4"/>
        <v>1.3342685503036704</v>
      </c>
      <c r="Q60" s="11">
        <f t="shared" si="5"/>
        <v>0.68511985526910901</v>
      </c>
      <c r="R60" s="11">
        <f t="shared" si="6"/>
        <v>1.3342685503036704</v>
      </c>
      <c r="S60" s="11"/>
      <c r="T60" s="7">
        <f>(Q60-1)*L60</f>
        <v>-27848</v>
      </c>
    </row>
    <row r="61" spans="1:20">
      <c r="A61" s="26" t="s">
        <v>15</v>
      </c>
      <c r="B61" s="28">
        <v>201656</v>
      </c>
      <c r="C61" s="28">
        <v>220391</v>
      </c>
      <c r="D61" s="28">
        <v>228538</v>
      </c>
      <c r="E61" s="28">
        <v>242569</v>
      </c>
      <c r="F61">
        <f>(D61-B61)/B61*100</f>
        <v>13.330622446145913</v>
      </c>
      <c r="G61">
        <f>(E61-B61)/B61*100</f>
        <v>20.288511127861309</v>
      </c>
      <c r="H61">
        <f>F61/G61</f>
        <v>0.6570527705130399</v>
      </c>
      <c r="I61" s="1">
        <f>D61-B61</f>
        <v>26882</v>
      </c>
      <c r="J61" s="1">
        <f>E61-D61</f>
        <v>14031</v>
      </c>
      <c r="K61">
        <f>I61/J61</f>
        <v>1.915900506022379</v>
      </c>
      <c r="L61" s="14">
        <f t="shared" si="1"/>
        <v>18735</v>
      </c>
      <c r="M61" s="14">
        <f t="shared" si="2"/>
        <v>8147</v>
      </c>
      <c r="N61" s="14">
        <f t="shared" si="3"/>
        <v>14031</v>
      </c>
      <c r="O61" s="21">
        <f t="shared" si="7"/>
        <v>0.43485455030691217</v>
      </c>
      <c r="P61" s="21">
        <f t="shared" si="4"/>
        <v>1.7222290413649195</v>
      </c>
      <c r="Q61" s="11">
        <f t="shared" si="5"/>
        <v>0.43485455030691217</v>
      </c>
      <c r="R61" s="11">
        <f t="shared" si="6"/>
        <v>1.7222290413649195</v>
      </c>
      <c r="S61" s="11"/>
      <c r="T61" s="7">
        <f>(Q61-1)*L61</f>
        <v>-10588.000000000002</v>
      </c>
    </row>
    <row r="62" spans="1:20" s="5" customFormat="1">
      <c r="A62" s="34" t="s">
        <v>17</v>
      </c>
      <c r="B62" s="35">
        <v>195009</v>
      </c>
      <c r="C62" s="35">
        <v>204079</v>
      </c>
      <c r="D62" s="35">
        <v>210520</v>
      </c>
      <c r="E62" s="35">
        <v>225360</v>
      </c>
      <c r="F62" s="5">
        <f>(D62-B62)/B62*100</f>
        <v>7.9539918670420349</v>
      </c>
      <c r="G62" s="5">
        <f>(E62-B62)/B62*100</f>
        <v>15.563897050905343</v>
      </c>
      <c r="H62" s="5">
        <f>F62/G62</f>
        <v>0.51105400151560088</v>
      </c>
      <c r="I62" s="24">
        <f>D62-B62</f>
        <v>15511</v>
      </c>
      <c r="J62" s="24">
        <f>E62-D62</f>
        <v>14840</v>
      </c>
      <c r="K62" s="5">
        <f>I62/J62</f>
        <v>1.0452156334231806</v>
      </c>
      <c r="L62" s="20">
        <f t="shared" si="1"/>
        <v>9070</v>
      </c>
      <c r="M62" s="20">
        <f t="shared" si="2"/>
        <v>6441</v>
      </c>
      <c r="N62" s="20">
        <f t="shared" si="3"/>
        <v>14840</v>
      </c>
      <c r="O62" s="25">
        <f t="shared" si="7"/>
        <v>0.71014332965821392</v>
      </c>
      <c r="P62" s="25">
        <f t="shared" si="4"/>
        <v>2.3039900636547119</v>
      </c>
      <c r="Q62" s="25">
        <f t="shared" si="5"/>
        <v>0.71014332965821392</v>
      </c>
      <c r="R62" s="25">
        <f t="shared" si="6"/>
        <v>2.3039900636547119</v>
      </c>
      <c r="S62" s="25"/>
      <c r="T62" s="25">
        <f>(Q62-1)*L62</f>
        <v>-2628.9999999999995</v>
      </c>
    </row>
    <row r="63" spans="1:20">
      <c r="A63" s="26" t="s">
        <v>19</v>
      </c>
      <c r="B63" s="28">
        <v>219318</v>
      </c>
      <c r="C63" s="28">
        <v>229762</v>
      </c>
      <c r="D63" s="26">
        <v>240101</v>
      </c>
      <c r="E63" s="28">
        <v>258102</v>
      </c>
      <c r="F63">
        <f>(D63-B63)/B63*100</f>
        <v>9.4761943844098528</v>
      </c>
      <c r="G63">
        <f>(E63-B63)/B63*100</f>
        <v>17.68391103329412</v>
      </c>
      <c r="H63">
        <f>F63/G63</f>
        <v>0.53586530528052811</v>
      </c>
      <c r="I63" s="1">
        <f>D63-B63</f>
        <v>20783</v>
      </c>
      <c r="J63" s="1">
        <f>E63-D63</f>
        <v>18001</v>
      </c>
      <c r="K63">
        <f>I63/J63</f>
        <v>1.1545469696127992</v>
      </c>
      <c r="L63" s="14">
        <f t="shared" si="1"/>
        <v>10444</v>
      </c>
      <c r="M63" s="14">
        <f t="shared" si="2"/>
        <v>10339</v>
      </c>
      <c r="N63" s="14">
        <f t="shared" si="3"/>
        <v>18001</v>
      </c>
      <c r="O63" s="21">
        <f t="shared" si="7"/>
        <v>0.98994638069705099</v>
      </c>
      <c r="P63" s="21">
        <f t="shared" si="4"/>
        <v>1.7410774736434858</v>
      </c>
      <c r="Q63" s="11">
        <f t="shared" si="5"/>
        <v>0.98994638069705099</v>
      </c>
      <c r="R63" s="11">
        <f t="shared" si="6"/>
        <v>1.7410774736434858</v>
      </c>
      <c r="S63" s="11"/>
      <c r="T63" s="7">
        <f>(Q63-1)*L63</f>
        <v>-104.99999999999949</v>
      </c>
    </row>
    <row r="64" spans="1:20">
      <c r="A64" s="26" t="s">
        <v>21</v>
      </c>
      <c r="B64" s="28">
        <v>503524</v>
      </c>
      <c r="C64" s="28">
        <v>534063</v>
      </c>
      <c r="D64" s="28">
        <v>557984</v>
      </c>
      <c r="E64" s="28">
        <v>590574</v>
      </c>
      <c r="F64">
        <f>(D64-B64)/B64*100</f>
        <v>10.815770449869321</v>
      </c>
      <c r="G64">
        <f>(E64-B64)/B64*100</f>
        <v>17.28815309697254</v>
      </c>
      <c r="H64">
        <f>F64/G64</f>
        <v>0.62561746122917861</v>
      </c>
      <c r="I64" s="1">
        <f>D64-B64</f>
        <v>54460</v>
      </c>
      <c r="J64" s="1">
        <f>E64-D64</f>
        <v>32590</v>
      </c>
      <c r="K64">
        <f>I64/J64</f>
        <v>1.6710647437864377</v>
      </c>
      <c r="L64" s="14">
        <f t="shared" si="1"/>
        <v>30539</v>
      </c>
      <c r="M64" s="14">
        <f t="shared" si="2"/>
        <v>23921</v>
      </c>
      <c r="N64" s="14">
        <f t="shared" si="3"/>
        <v>32590</v>
      </c>
      <c r="O64" s="21">
        <f t="shared" si="7"/>
        <v>0.78329349356560463</v>
      </c>
      <c r="P64" s="21">
        <f t="shared" si="4"/>
        <v>1.3624012374064629</v>
      </c>
      <c r="Q64" s="11">
        <f t="shared" si="5"/>
        <v>0.78329349356560463</v>
      </c>
      <c r="R64" s="11">
        <f t="shared" si="6"/>
        <v>1.3624012374064629</v>
      </c>
      <c r="S64" s="11"/>
      <c r="T64" s="7">
        <f>(Q64-1)*L64</f>
        <v>-6618</v>
      </c>
    </row>
    <row r="65" spans="1:20">
      <c r="A65" s="27" t="s">
        <v>77</v>
      </c>
      <c r="B65" s="32">
        <v>297283</v>
      </c>
      <c r="C65" s="28">
        <v>331292</v>
      </c>
      <c r="D65" s="32">
        <v>357485</v>
      </c>
      <c r="E65" s="32">
        <v>386135</v>
      </c>
      <c r="F65" s="2">
        <f>(D65-B65)/B65*100</f>
        <v>20.250737512740386</v>
      </c>
      <c r="G65" s="2">
        <f>(E65-B65)/B65*100</f>
        <v>29.888019160194158</v>
      </c>
      <c r="H65" s="2">
        <f>F65/G65</f>
        <v>0.67755368477918343</v>
      </c>
      <c r="I65" s="3">
        <f>D65-B65</f>
        <v>60202</v>
      </c>
      <c r="J65" s="3">
        <f>E65-D65</f>
        <v>28650</v>
      </c>
      <c r="K65" s="2">
        <f>I65/J65</f>
        <v>2.1012914485165792</v>
      </c>
      <c r="L65" s="14">
        <f t="shared" si="1"/>
        <v>34009</v>
      </c>
      <c r="M65" s="14">
        <f t="shared" si="2"/>
        <v>26193</v>
      </c>
      <c r="N65" s="14">
        <f t="shared" si="3"/>
        <v>28650</v>
      </c>
      <c r="O65" s="21">
        <f t="shared" si="7"/>
        <v>0.77017848216648532</v>
      </c>
      <c r="P65" s="21">
        <f t="shared" si="4"/>
        <v>1.0938036880082465</v>
      </c>
      <c r="Q65" s="11">
        <f t="shared" si="5"/>
        <v>0.77017848216648532</v>
      </c>
      <c r="R65" s="11">
        <f t="shared" si="6"/>
        <v>1.0938036880082465</v>
      </c>
      <c r="S65" s="11"/>
      <c r="T65" s="7">
        <f>(Q65-1)*L65</f>
        <v>-7816.0000000000009</v>
      </c>
    </row>
    <row r="66" spans="1:20">
      <c r="A66" s="26" t="s">
        <v>23</v>
      </c>
      <c r="B66" s="28">
        <v>227409</v>
      </c>
      <c r="C66" s="28">
        <v>245499</v>
      </c>
      <c r="D66" s="28">
        <v>252342</v>
      </c>
      <c r="E66" s="28">
        <v>265192</v>
      </c>
      <c r="F66">
        <f>(D66-B66)/B66*100</f>
        <v>10.963946017967627</v>
      </c>
      <c r="G66">
        <f>(E66-B66)/B66*100</f>
        <v>16.61455791107652</v>
      </c>
      <c r="H66">
        <f>F66/G66</f>
        <v>0.65989995500621967</v>
      </c>
      <c r="I66" s="1">
        <f>D66-B66</f>
        <v>24933</v>
      </c>
      <c r="J66" s="1">
        <f>E66-D66</f>
        <v>12850</v>
      </c>
      <c r="K66">
        <f>I66/J66</f>
        <v>1.9403112840466925</v>
      </c>
      <c r="L66" s="14">
        <f t="shared" si="1"/>
        <v>18090</v>
      </c>
      <c r="M66" s="14">
        <f t="shared" si="2"/>
        <v>6843</v>
      </c>
      <c r="N66" s="14">
        <f t="shared" si="3"/>
        <v>12850</v>
      </c>
      <c r="O66" s="21">
        <f t="shared" si="7"/>
        <v>0.3782752902155887</v>
      </c>
      <c r="P66" s="21">
        <f t="shared" si="4"/>
        <v>1.8778313605143944</v>
      </c>
      <c r="Q66" s="11">
        <f t="shared" si="5"/>
        <v>0.3782752902155887</v>
      </c>
      <c r="R66" s="11">
        <f t="shared" si="6"/>
        <v>1.8778313605143944</v>
      </c>
      <c r="S66" s="11"/>
      <c r="T66" s="7">
        <f>(Q66-1)*L66</f>
        <v>-11247</v>
      </c>
    </row>
    <row r="67" spans="1:20">
      <c r="A67" s="26" t="s">
        <v>25</v>
      </c>
      <c r="B67" s="28">
        <v>591452</v>
      </c>
      <c r="C67" s="28">
        <v>653487</v>
      </c>
      <c r="D67" s="28">
        <v>705270</v>
      </c>
      <c r="E67" s="28">
        <v>783923</v>
      </c>
      <c r="F67">
        <f>(D67-B67)/B67*100</f>
        <v>19.243827056126278</v>
      </c>
      <c r="G67">
        <f>(E67-B67)/B67*100</f>
        <v>32.542116689097341</v>
      </c>
      <c r="H67">
        <f>F67/G67</f>
        <v>0.59135142437042465</v>
      </c>
      <c r="I67" s="1">
        <f>D67-B67</f>
        <v>113818</v>
      </c>
      <c r="J67" s="1">
        <f>E67-D67</f>
        <v>78653</v>
      </c>
      <c r="K67">
        <f>I67/J67</f>
        <v>1.4470903843464331</v>
      </c>
      <c r="L67" s="14">
        <f t="shared" ref="L67:L82" si="8">(C67-B67)</f>
        <v>62035</v>
      </c>
      <c r="M67" s="14">
        <f t="shared" ref="M67:M82" si="9">(D67-C67)</f>
        <v>51783</v>
      </c>
      <c r="N67" s="14">
        <f t="shared" ref="N67:N82" si="10">(E67-D67)</f>
        <v>78653</v>
      </c>
      <c r="O67" s="21">
        <f t="shared" si="7"/>
        <v>0.83473845409849279</v>
      </c>
      <c r="P67" s="21">
        <f t="shared" ref="P67:P82" si="11">N67/M67</f>
        <v>1.5188961628333624</v>
      </c>
      <c r="Q67" s="11">
        <f t="shared" ref="Q67:Q82" si="12">M67/L67</f>
        <v>0.83473845409849279</v>
      </c>
      <c r="R67" s="11">
        <f t="shared" ref="R67:R82" si="13">N67/M67</f>
        <v>1.5188961628333624</v>
      </c>
      <c r="S67" s="11"/>
      <c r="T67" s="7">
        <f>(Q67-1)*L67</f>
        <v>-10252</v>
      </c>
    </row>
    <row r="68" spans="1:20">
      <c r="A68" s="26" t="s">
        <v>27</v>
      </c>
      <c r="B68" s="28">
        <v>852688</v>
      </c>
      <c r="C68" s="28">
        <v>909802</v>
      </c>
      <c r="D68" s="28">
        <v>959127</v>
      </c>
      <c r="E68" s="28">
        <v>1024017</v>
      </c>
      <c r="F68">
        <f>(D68-B68)/B68*100</f>
        <v>12.482760400052539</v>
      </c>
      <c r="G68">
        <f>(E68-B68)/B68*100</f>
        <v>20.09281237686</v>
      </c>
      <c r="H68">
        <f>F68/G68</f>
        <v>0.62125501228630298</v>
      </c>
      <c r="I68" s="1">
        <f>D68-B68</f>
        <v>106439</v>
      </c>
      <c r="J68" s="1">
        <f>E68-D68</f>
        <v>64890</v>
      </c>
      <c r="K68">
        <f>I68/J68</f>
        <v>1.6402989674834334</v>
      </c>
      <c r="L68" s="14">
        <f t="shared" si="8"/>
        <v>57114</v>
      </c>
      <c r="M68" s="14">
        <f t="shared" si="9"/>
        <v>49325</v>
      </c>
      <c r="N68" s="14">
        <f t="shared" si="10"/>
        <v>64890</v>
      </c>
      <c r="O68" s="21">
        <f t="shared" si="7"/>
        <v>0.86362362993311625</v>
      </c>
      <c r="P68" s="21">
        <f t="shared" si="11"/>
        <v>1.3155600608210847</v>
      </c>
      <c r="Q68" s="11">
        <f t="shared" si="12"/>
        <v>0.86362362993311625</v>
      </c>
      <c r="R68" s="11">
        <f t="shared" si="13"/>
        <v>1.3155600608210847</v>
      </c>
      <c r="S68" s="11"/>
      <c r="T68" s="7">
        <f>(Q68-1)*L68</f>
        <v>-7788.9999999999982</v>
      </c>
    </row>
    <row r="69" spans="1:20" s="4" customFormat="1">
      <c r="A69" s="26" t="s">
        <v>29</v>
      </c>
      <c r="B69" s="28">
        <v>144247</v>
      </c>
      <c r="C69" s="28">
        <v>165346</v>
      </c>
      <c r="D69" s="28">
        <v>179764</v>
      </c>
      <c r="E69" s="28">
        <v>201853</v>
      </c>
      <c r="F69">
        <f>(D69-B69)/B69*100</f>
        <v>24.622349164973969</v>
      </c>
      <c r="G69">
        <f>(E69-B69)/B69*100</f>
        <v>39.935665906396665</v>
      </c>
      <c r="H69">
        <f>F69/G69</f>
        <v>0.61655035933756908</v>
      </c>
      <c r="I69" s="1">
        <f>D69-B69</f>
        <v>35517</v>
      </c>
      <c r="J69" s="1">
        <f>E69-D69</f>
        <v>22089</v>
      </c>
      <c r="K69">
        <f>I69/J69</f>
        <v>1.6079043867988592</v>
      </c>
      <c r="L69" s="14">
        <f t="shared" si="8"/>
        <v>21099</v>
      </c>
      <c r="M69" s="14">
        <f t="shared" si="9"/>
        <v>14418</v>
      </c>
      <c r="N69" s="14">
        <f t="shared" si="10"/>
        <v>22089</v>
      </c>
      <c r="O69" s="21">
        <f t="shared" si="7"/>
        <v>0.68334992179724152</v>
      </c>
      <c r="P69" s="21">
        <f t="shared" si="11"/>
        <v>1.5320432792342904</v>
      </c>
      <c r="Q69" s="11">
        <f t="shared" si="12"/>
        <v>0.68334992179724152</v>
      </c>
      <c r="R69" s="11">
        <f t="shared" si="13"/>
        <v>1.5320432792342904</v>
      </c>
      <c r="S69" s="11"/>
      <c r="T69" s="7">
        <f>(Q69-1)*L69</f>
        <v>-6681.0000000000009</v>
      </c>
    </row>
    <row r="70" spans="1:20" s="2" customFormat="1">
      <c r="A70" s="26" t="s">
        <v>31</v>
      </c>
      <c r="B70" s="28">
        <v>146889</v>
      </c>
      <c r="C70" s="28">
        <v>157063</v>
      </c>
      <c r="D70" s="26">
        <v>159840</v>
      </c>
      <c r="E70" s="28">
        <v>171746</v>
      </c>
      <c r="F70">
        <f>(D70-B70)/B70*100</f>
        <v>8.8168617119049078</v>
      </c>
      <c r="G70">
        <f>(E70-B70)/B70*100</f>
        <v>16.922301874204333</v>
      </c>
      <c r="H70">
        <f>F70/G70</f>
        <v>0.52102023574848122</v>
      </c>
      <c r="I70" s="1">
        <f>D70-B70</f>
        <v>12951</v>
      </c>
      <c r="J70" s="1">
        <f>E70-D70</f>
        <v>11906</v>
      </c>
      <c r="K70">
        <f>I70/J70</f>
        <v>1.0877708718293297</v>
      </c>
      <c r="L70" s="14">
        <f t="shared" si="8"/>
        <v>10174</v>
      </c>
      <c r="M70" s="14">
        <f t="shared" si="9"/>
        <v>2777</v>
      </c>
      <c r="N70" s="14">
        <f t="shared" si="10"/>
        <v>11906</v>
      </c>
      <c r="O70" s="21">
        <f t="shared" si="7"/>
        <v>0.27295065854138001</v>
      </c>
      <c r="P70" s="21">
        <f t="shared" si="11"/>
        <v>4.2873604609290599</v>
      </c>
      <c r="Q70" s="11">
        <f t="shared" si="12"/>
        <v>0.27295065854138001</v>
      </c>
      <c r="R70" s="11">
        <f t="shared" si="13"/>
        <v>4.2873604609290599</v>
      </c>
      <c r="S70" s="11"/>
      <c r="T70" s="7">
        <f>(Q70-1)*L70</f>
        <v>-7397</v>
      </c>
    </row>
    <row r="71" spans="1:20" s="2" customFormat="1">
      <c r="A71" s="27" t="s">
        <v>33</v>
      </c>
      <c r="B71" s="32">
        <v>423775</v>
      </c>
      <c r="C71" s="28">
        <v>444326</v>
      </c>
      <c r="D71" s="32">
        <v>450068</v>
      </c>
      <c r="E71" s="32">
        <v>460513</v>
      </c>
      <c r="F71" s="2">
        <f>(D71-B71)/B71*100</f>
        <v>6.2044717125833291</v>
      </c>
      <c r="G71" s="2">
        <f>(E71-B71)/B71*100</f>
        <v>8.6692230546870395</v>
      </c>
      <c r="H71" s="2">
        <f>F71/G71</f>
        <v>0.71568947683597373</v>
      </c>
      <c r="I71" s="3">
        <f>D71-B71</f>
        <v>26293</v>
      </c>
      <c r="J71" s="3">
        <f>E71-D71</f>
        <v>10445</v>
      </c>
      <c r="K71" s="2">
        <f>I71/J71</f>
        <v>2.5172809956917184</v>
      </c>
      <c r="L71" s="14">
        <f t="shared" si="8"/>
        <v>20551</v>
      </c>
      <c r="M71" s="14">
        <f t="shared" si="9"/>
        <v>5742</v>
      </c>
      <c r="N71" s="14">
        <f t="shared" si="10"/>
        <v>10445</v>
      </c>
      <c r="O71" s="21">
        <f t="shared" si="7"/>
        <v>0.27940246216729114</v>
      </c>
      <c r="P71" s="21">
        <f t="shared" si="11"/>
        <v>1.8190525949146639</v>
      </c>
      <c r="Q71" s="11">
        <f t="shared" si="12"/>
        <v>0.27940246216729114</v>
      </c>
      <c r="R71" s="11">
        <f t="shared" si="13"/>
        <v>1.8190525949146639</v>
      </c>
      <c r="S71" s="11"/>
      <c r="T71" s="7">
        <f>(Q71-1)*L71</f>
        <v>-14809</v>
      </c>
    </row>
    <row r="72" spans="1:20" s="10" customFormat="1">
      <c r="A72" s="26" t="s">
        <v>43</v>
      </c>
      <c r="B72" s="28">
        <v>773019</v>
      </c>
      <c r="C72" s="28">
        <v>934298</v>
      </c>
      <c r="D72" s="28">
        <v>1060815</v>
      </c>
      <c r="E72" s="28">
        <v>1219859</v>
      </c>
      <c r="F72">
        <f>(D72-B72)/B72*100</f>
        <v>37.230132765171362</v>
      </c>
      <c r="G72">
        <f>(E72-B72)/B72*100</f>
        <v>57.804530030956549</v>
      </c>
      <c r="H72">
        <f>F72/G72</f>
        <v>0.64406946558052103</v>
      </c>
      <c r="I72" s="1">
        <f>D72-B72</f>
        <v>287796</v>
      </c>
      <c r="J72" s="1">
        <f>E72-D72</f>
        <v>159044</v>
      </c>
      <c r="K72">
        <f>I72/J72</f>
        <v>1.8095369834762707</v>
      </c>
      <c r="L72" s="14">
        <f t="shared" si="8"/>
        <v>161279</v>
      </c>
      <c r="M72" s="14">
        <f t="shared" si="9"/>
        <v>126517</v>
      </c>
      <c r="N72" s="14">
        <f t="shared" si="10"/>
        <v>159044</v>
      </c>
      <c r="O72" s="21">
        <f t="shared" ref="O72:O82" si="14">M72/L72</f>
        <v>0.78446046912493261</v>
      </c>
      <c r="P72" s="21">
        <f t="shared" si="11"/>
        <v>1.2570958843475581</v>
      </c>
      <c r="Q72" s="11">
        <f t="shared" si="12"/>
        <v>0.78446046912493261</v>
      </c>
      <c r="R72" s="11">
        <f t="shared" si="13"/>
        <v>1.2570958843475581</v>
      </c>
      <c r="S72" s="11"/>
      <c r="T72" s="7">
        <f>(Q72-1)*L72</f>
        <v>-34761.999999999993</v>
      </c>
    </row>
    <row r="73" spans="1:20" s="10" customFormat="1">
      <c r="A73" s="26" t="s">
        <v>63</v>
      </c>
      <c r="B73" s="28">
        <v>185312</v>
      </c>
      <c r="C73" s="28">
        <v>235390</v>
      </c>
      <c r="D73" s="28">
        <v>268308</v>
      </c>
      <c r="E73" s="28">
        <v>324179</v>
      </c>
      <c r="F73">
        <f>(D73-B73)/B73*100</f>
        <v>44.787169746157829</v>
      </c>
      <c r="G73">
        <f>(E73-B73)/B73*100</f>
        <v>74.936863236055956</v>
      </c>
      <c r="H73">
        <f>F73/G73</f>
        <v>0.5976653920657895</v>
      </c>
      <c r="I73" s="1">
        <f>D73-B73</f>
        <v>82996</v>
      </c>
      <c r="J73" s="1">
        <f>E73-D73</f>
        <v>55871</v>
      </c>
      <c r="K73">
        <f>I73/J73</f>
        <v>1.4854933686527894</v>
      </c>
      <c r="L73" s="14">
        <f t="shared" si="8"/>
        <v>50078</v>
      </c>
      <c r="M73" s="14">
        <f t="shared" si="9"/>
        <v>32918</v>
      </c>
      <c r="N73" s="14">
        <f t="shared" si="10"/>
        <v>55871</v>
      </c>
      <c r="O73" s="21">
        <f t="shared" si="14"/>
        <v>0.65733455808938057</v>
      </c>
      <c r="P73" s="21">
        <f t="shared" si="11"/>
        <v>1.6972780849383315</v>
      </c>
      <c r="Q73" s="11">
        <f t="shared" si="12"/>
        <v>0.65733455808938057</v>
      </c>
      <c r="R73" s="11">
        <f t="shared" si="13"/>
        <v>1.6972780849383315</v>
      </c>
      <c r="S73" s="11"/>
      <c r="T73" s="7">
        <f>(Q73-1)*L73</f>
        <v>-17160</v>
      </c>
    </row>
    <row r="74" spans="1:20">
      <c r="A74" s="26" t="s">
        <v>35</v>
      </c>
      <c r="B74" s="28">
        <v>549714</v>
      </c>
      <c r="C74" s="28">
        <v>645204</v>
      </c>
      <c r="D74" s="28">
        <v>736589</v>
      </c>
      <c r="E74" s="28">
        <v>857570</v>
      </c>
      <c r="F74">
        <f>(D74-B74)/B74*100</f>
        <v>33.994950101325415</v>
      </c>
      <c r="G74">
        <f>(E74-B74)/B74*100</f>
        <v>56.002939710467622</v>
      </c>
      <c r="H74">
        <f>F74/G74</f>
        <v>0.6070208149264591</v>
      </c>
      <c r="I74" s="1">
        <f>D74-B74</f>
        <v>186875</v>
      </c>
      <c r="J74" s="1">
        <f>E74-D74</f>
        <v>120981</v>
      </c>
      <c r="K74">
        <f>I74/J74</f>
        <v>1.5446640381547516</v>
      </c>
      <c r="L74" s="14">
        <f t="shared" si="8"/>
        <v>95490</v>
      </c>
      <c r="M74" s="14">
        <f t="shared" si="9"/>
        <v>91385</v>
      </c>
      <c r="N74" s="14">
        <f t="shared" si="10"/>
        <v>120981</v>
      </c>
      <c r="O74" s="21">
        <f t="shared" si="14"/>
        <v>0.95701120536181794</v>
      </c>
      <c r="P74" s="21">
        <f t="shared" si="11"/>
        <v>1.3238605898123323</v>
      </c>
      <c r="Q74" s="11">
        <f t="shared" si="12"/>
        <v>0.95701120536181794</v>
      </c>
      <c r="R74" s="11">
        <f t="shared" si="13"/>
        <v>1.3238605898123323</v>
      </c>
      <c r="S74" s="11"/>
      <c r="T74" s="7">
        <f>(Q74-1)*L74</f>
        <v>-4105.0000000000045</v>
      </c>
    </row>
    <row r="75" spans="1:20" s="5" customFormat="1">
      <c r="A75" s="34" t="s">
        <v>37</v>
      </c>
      <c r="B75" s="35">
        <v>423409</v>
      </c>
      <c r="C75" s="35">
        <v>417431</v>
      </c>
      <c r="D75" s="35">
        <v>423449</v>
      </c>
      <c r="E75" s="35">
        <v>439663</v>
      </c>
      <c r="F75" s="5">
        <f>(D75-B75)/B75*100</f>
        <v>9.447130316077362E-3</v>
      </c>
      <c r="G75" s="5">
        <f>(E75-B75)/B75*100</f>
        <v>3.8388414039380363</v>
      </c>
      <c r="H75" s="5">
        <f>F75/G75</f>
        <v>2.4609326934908328E-3</v>
      </c>
      <c r="I75" s="24">
        <f>D75-B75</f>
        <v>40</v>
      </c>
      <c r="J75" s="24">
        <f>E75-D75</f>
        <v>16214</v>
      </c>
      <c r="K75" s="5">
        <f>I75/J75</f>
        <v>2.4670038238559268E-3</v>
      </c>
      <c r="L75" s="20">
        <f t="shared" si="8"/>
        <v>-5978</v>
      </c>
      <c r="M75" s="20">
        <f t="shared" si="9"/>
        <v>6018</v>
      </c>
      <c r="N75" s="20">
        <f t="shared" si="10"/>
        <v>16214</v>
      </c>
      <c r="O75" s="25">
        <f t="shared" si="14"/>
        <v>-1.0066912010705922</v>
      </c>
      <c r="P75" s="25">
        <f t="shared" si="11"/>
        <v>2.6942505815885678</v>
      </c>
      <c r="Q75" s="25">
        <f t="shared" si="12"/>
        <v>-1.0066912010705922</v>
      </c>
      <c r="R75" s="25">
        <f t="shared" si="13"/>
        <v>2.6942505815885678</v>
      </c>
      <c r="S75" s="25"/>
      <c r="T75" s="25">
        <f>(Q75-1)*L75</f>
        <v>11996</v>
      </c>
    </row>
    <row r="76" spans="1:20" s="10" customFormat="1">
      <c r="A76" s="26" t="s">
        <v>39</v>
      </c>
      <c r="B76" s="28">
        <v>536973</v>
      </c>
      <c r="C76" s="28">
        <v>558585</v>
      </c>
      <c r="D76" s="28">
        <v>583183</v>
      </c>
      <c r="E76" s="28">
        <v>611966</v>
      </c>
      <c r="F76">
        <f>(D76-B76)/B76*100</f>
        <v>8.6056468388540939</v>
      </c>
      <c r="G76">
        <f>(E76-B76)/B76*100</f>
        <v>13.965879103791066</v>
      </c>
      <c r="H76">
        <f>F76/G76</f>
        <v>0.61619084447881789</v>
      </c>
      <c r="I76" s="1">
        <f>D76-B76</f>
        <v>46210</v>
      </c>
      <c r="J76" s="1">
        <f>E76-D76</f>
        <v>28783</v>
      </c>
      <c r="K76">
        <f>I76/J76</f>
        <v>1.6054615571691624</v>
      </c>
      <c r="L76" s="14">
        <f t="shared" si="8"/>
        <v>21612</v>
      </c>
      <c r="M76" s="14">
        <f t="shared" si="9"/>
        <v>24598</v>
      </c>
      <c r="N76" s="14">
        <f t="shared" si="10"/>
        <v>28783</v>
      </c>
      <c r="O76" s="21">
        <f t="shared" si="14"/>
        <v>1.1381639829724228</v>
      </c>
      <c r="P76" s="21">
        <f t="shared" si="11"/>
        <v>1.1701357833970241</v>
      </c>
      <c r="Q76" s="11">
        <f t="shared" si="12"/>
        <v>1.1381639829724228</v>
      </c>
      <c r="R76" s="11">
        <f t="shared" si="13"/>
        <v>1.1701357833970241</v>
      </c>
      <c r="S76" s="11"/>
      <c r="T76" s="7">
        <f>(Q76-1)*L76</f>
        <v>2986.0000000000023</v>
      </c>
    </row>
    <row r="77" spans="1:20">
      <c r="A77" s="27" t="s">
        <v>41</v>
      </c>
      <c r="B77" s="32">
        <v>56943</v>
      </c>
      <c r="C77" s="28">
        <v>62891</v>
      </c>
      <c r="D77" s="32">
        <v>64290</v>
      </c>
      <c r="E77" s="32">
        <v>65571</v>
      </c>
      <c r="F77" s="2">
        <f>(D77-B77)/B77*100</f>
        <v>12.902376060270798</v>
      </c>
      <c r="G77" s="2">
        <f>(E77-B77)/B77*100</f>
        <v>15.15199409936252</v>
      </c>
      <c r="H77" s="2">
        <f>F77/G77</f>
        <v>0.85152990264255923</v>
      </c>
      <c r="I77" s="3">
        <f>D77-B77</f>
        <v>7347</v>
      </c>
      <c r="J77" s="3">
        <f>E77-D77</f>
        <v>1281</v>
      </c>
      <c r="K77" s="2">
        <f>I77/J77</f>
        <v>5.73536299765808</v>
      </c>
      <c r="L77" s="14">
        <f t="shared" si="8"/>
        <v>5948</v>
      </c>
      <c r="M77" s="14">
        <f t="shared" si="9"/>
        <v>1399</v>
      </c>
      <c r="N77" s="14">
        <f t="shared" si="10"/>
        <v>1281</v>
      </c>
      <c r="O77" s="21">
        <f t="shared" si="14"/>
        <v>0.2352051109616678</v>
      </c>
      <c r="P77" s="21">
        <f t="shared" si="11"/>
        <v>0.9156540385989993</v>
      </c>
      <c r="Q77" s="11">
        <f t="shared" si="12"/>
        <v>0.2352051109616678</v>
      </c>
      <c r="R77" s="11">
        <f t="shared" si="13"/>
        <v>0.9156540385989993</v>
      </c>
      <c r="S77" s="11"/>
      <c r="T77" s="7">
        <f>(Q77-1)*L77</f>
        <v>-4549</v>
      </c>
    </row>
    <row r="78" spans="1:20" s="10" customFormat="1">
      <c r="A78" s="26" t="s">
        <v>45</v>
      </c>
      <c r="B78" s="28">
        <v>243333</v>
      </c>
      <c r="C78" s="28">
        <v>253931</v>
      </c>
      <c r="D78" s="28">
        <v>266493</v>
      </c>
      <c r="E78" s="28">
        <v>280452</v>
      </c>
      <c r="F78">
        <f>(D78-B78)/B78*100</f>
        <v>9.5178212572893948</v>
      </c>
      <c r="G78">
        <f>(E78-B78)/B78*100</f>
        <v>15.254404458088299</v>
      </c>
      <c r="H78">
        <f>F78/G78</f>
        <v>0.62393922250060618</v>
      </c>
      <c r="I78" s="1">
        <f>D78-B78</f>
        <v>23160</v>
      </c>
      <c r="J78" s="1">
        <f>E78-D78</f>
        <v>13959</v>
      </c>
      <c r="K78">
        <f>I78/J78</f>
        <v>1.6591446378680421</v>
      </c>
      <c r="L78" s="14">
        <f t="shared" si="8"/>
        <v>10598</v>
      </c>
      <c r="M78" s="14">
        <f t="shared" si="9"/>
        <v>12562</v>
      </c>
      <c r="N78" s="14">
        <f t="shared" si="10"/>
        <v>13959</v>
      </c>
      <c r="O78" s="21">
        <f t="shared" si="14"/>
        <v>1.1853179845253821</v>
      </c>
      <c r="P78" s="21">
        <f t="shared" si="11"/>
        <v>1.1112084063047285</v>
      </c>
      <c r="Q78" s="11">
        <f t="shared" si="12"/>
        <v>1.1853179845253821</v>
      </c>
      <c r="R78" s="11">
        <f t="shared" si="13"/>
        <v>1.1112084063047285</v>
      </c>
      <c r="S78" s="11"/>
      <c r="T78" s="7">
        <f>(Q78-1)*L78</f>
        <v>1963.9999999999991</v>
      </c>
    </row>
    <row r="79" spans="1:20">
      <c r="A79" s="27" t="s">
        <v>47</v>
      </c>
      <c r="B79" s="32">
        <v>498045</v>
      </c>
      <c r="C79" s="28">
        <v>579886</v>
      </c>
      <c r="D79" s="32">
        <v>637867</v>
      </c>
      <c r="E79" s="32">
        <v>706611</v>
      </c>
      <c r="F79" s="2">
        <f>(D79-B79)/B79*100</f>
        <v>28.07417000471845</v>
      </c>
      <c r="G79" s="2">
        <f>(E79-B79)/B79*100</f>
        <v>41.876938830828543</v>
      </c>
      <c r="H79" s="2">
        <f>F79/G79</f>
        <v>0.67039690074125213</v>
      </c>
      <c r="I79" s="3">
        <f>D79-B79</f>
        <v>139822</v>
      </c>
      <c r="J79" s="3">
        <f>E79-D79</f>
        <v>68744</v>
      </c>
      <c r="K79" s="2">
        <f>I79/J79</f>
        <v>2.0339520539974396</v>
      </c>
      <c r="L79" s="14">
        <f t="shared" si="8"/>
        <v>81841</v>
      </c>
      <c r="M79" s="14">
        <f t="shared" si="9"/>
        <v>57981</v>
      </c>
      <c r="N79" s="14">
        <f t="shared" si="10"/>
        <v>68744</v>
      </c>
      <c r="O79" s="21">
        <f t="shared" si="14"/>
        <v>0.70845908529954427</v>
      </c>
      <c r="P79" s="21">
        <f t="shared" si="11"/>
        <v>1.1856297752712095</v>
      </c>
      <c r="Q79" s="11">
        <f t="shared" si="12"/>
        <v>0.70845908529954427</v>
      </c>
      <c r="R79" s="11">
        <f t="shared" si="13"/>
        <v>1.1856297752712095</v>
      </c>
      <c r="S79" s="11"/>
      <c r="T79" s="7">
        <f>(Q79-1)*L79</f>
        <v>-23859.999999999996</v>
      </c>
    </row>
    <row r="80" spans="1:20">
      <c r="A80" s="26" t="s">
        <v>71</v>
      </c>
      <c r="B80" s="28">
        <v>141659</v>
      </c>
      <c r="C80" s="28">
        <v>164654</v>
      </c>
      <c r="D80" s="28">
        <v>178178</v>
      </c>
      <c r="E80" s="28">
        <v>204816</v>
      </c>
      <c r="F80">
        <f>(D80-B80)/B80*100</f>
        <v>25.779512773632458</v>
      </c>
      <c r="G80">
        <f>(E80-B80)/B80*100</f>
        <v>44.583824536386672</v>
      </c>
      <c r="H80">
        <f>F80/G80</f>
        <v>0.57822569153063008</v>
      </c>
      <c r="I80" s="1">
        <f>D80-B80</f>
        <v>36519</v>
      </c>
      <c r="J80" s="1">
        <f>E80-D80</f>
        <v>26638</v>
      </c>
      <c r="K80">
        <f>I80/J80</f>
        <v>1.3709362564757115</v>
      </c>
      <c r="L80" s="14">
        <f t="shared" si="8"/>
        <v>22995</v>
      </c>
      <c r="M80" s="14">
        <f t="shared" si="9"/>
        <v>13524</v>
      </c>
      <c r="N80" s="14">
        <f t="shared" si="10"/>
        <v>26638</v>
      </c>
      <c r="O80" s="21">
        <f t="shared" si="14"/>
        <v>0.58812785388127853</v>
      </c>
      <c r="P80" s="21">
        <f t="shared" si="11"/>
        <v>1.9696835255841467</v>
      </c>
      <c r="Q80" s="11">
        <f t="shared" si="12"/>
        <v>0.58812785388127853</v>
      </c>
      <c r="R80" s="11">
        <f t="shared" si="13"/>
        <v>1.9696835255841467</v>
      </c>
      <c r="S80" s="11"/>
      <c r="T80" s="7">
        <f>(Q80-1)*L80</f>
        <v>-9471</v>
      </c>
    </row>
    <row r="81" spans="1:20">
      <c r="A81" s="26" t="s">
        <v>49</v>
      </c>
      <c r="B81" s="28">
        <v>320312</v>
      </c>
      <c r="C81" s="28">
        <v>304186</v>
      </c>
      <c r="D81" s="28">
        <v>296268</v>
      </c>
      <c r="E81" s="28">
        <v>299951</v>
      </c>
      <c r="F81">
        <f>(D81-B81)/B81*100</f>
        <v>-7.506431229551187</v>
      </c>
      <c r="G81">
        <f>(E81-B81)/B81*100</f>
        <v>-6.3566148005694449</v>
      </c>
      <c r="H81">
        <f>F81/G81</f>
        <v>1.1808850252934531</v>
      </c>
      <c r="I81" s="1">
        <f>D81-B81</f>
        <v>-24044</v>
      </c>
      <c r="J81" s="1">
        <f>E81-D81</f>
        <v>3683</v>
      </c>
      <c r="K81">
        <f>I81/J81</f>
        <v>-6.5283736084713553</v>
      </c>
      <c r="L81" s="14">
        <f t="shared" si="8"/>
        <v>-16126</v>
      </c>
      <c r="M81" s="14">
        <f t="shared" si="9"/>
        <v>-7918</v>
      </c>
      <c r="N81" s="14">
        <f t="shared" si="10"/>
        <v>3683</v>
      </c>
      <c r="O81" s="21">
        <f t="shared" si="14"/>
        <v>0.49100830956219771</v>
      </c>
      <c r="P81" s="21">
        <f t="shared" si="11"/>
        <v>-0.46514271280626424</v>
      </c>
      <c r="Q81" s="11">
        <f t="shared" si="12"/>
        <v>0.49100830956219771</v>
      </c>
      <c r="R81" s="11">
        <f t="shared" si="13"/>
        <v>-0.46514271280626424</v>
      </c>
      <c r="S81" s="11"/>
      <c r="T81" s="7">
        <f>(Q81-1)*L81</f>
        <v>8207.9999999999982</v>
      </c>
    </row>
    <row r="82" spans="1:20">
      <c r="A82" s="26" t="s">
        <v>51</v>
      </c>
      <c r="B82" s="28">
        <v>454238</v>
      </c>
      <c r="C82" s="28">
        <v>446750</v>
      </c>
      <c r="D82" s="28">
        <v>446863</v>
      </c>
      <c r="E82" s="28">
        <v>457651</v>
      </c>
      <c r="F82">
        <f>(D82-B82)/B82*100</f>
        <v>-1.6235982018237136</v>
      </c>
      <c r="G82">
        <f>(E82-B82)/B82*100</f>
        <v>0.75136822546770643</v>
      </c>
      <c r="H82">
        <f>F82/G82</f>
        <v>-2.160855552300029</v>
      </c>
      <c r="I82" s="1">
        <f>D82-B82</f>
        <v>-7375</v>
      </c>
      <c r="J82" s="1">
        <f>E82-D82</f>
        <v>10788</v>
      </c>
      <c r="K82">
        <f>I82/J82</f>
        <v>-0.68362995921394143</v>
      </c>
      <c r="L82" s="14">
        <f t="shared" si="8"/>
        <v>-7488</v>
      </c>
      <c r="M82" s="14">
        <f t="shared" si="9"/>
        <v>113</v>
      </c>
      <c r="N82" s="14">
        <f t="shared" si="10"/>
        <v>10788</v>
      </c>
      <c r="O82" s="21">
        <f t="shared" si="14"/>
        <v>-1.5090811965811966E-2</v>
      </c>
      <c r="P82" s="21">
        <f t="shared" si="11"/>
        <v>95.469026548672559</v>
      </c>
      <c r="Q82" s="11">
        <f t="shared" si="12"/>
        <v>-1.5090811965811966E-2</v>
      </c>
      <c r="R82" s="11">
        <f t="shared" si="13"/>
        <v>95.469026548672559</v>
      </c>
      <c r="S82" s="11"/>
      <c r="T82" s="7">
        <f>(Q82-1)*L82</f>
        <v>7601</v>
      </c>
    </row>
    <row r="83" spans="1:20">
      <c r="L83" s="14"/>
      <c r="M83" s="14"/>
      <c r="N83" s="14"/>
      <c r="O83" s="14"/>
      <c r="P83" s="14"/>
    </row>
    <row r="84" spans="1:20">
      <c r="L84" s="14"/>
      <c r="M84" s="14"/>
      <c r="N84" s="14"/>
      <c r="O84" s="14"/>
      <c r="P84" s="14"/>
    </row>
    <row r="85" spans="1:20">
      <c r="E85" s="1"/>
      <c r="F85" s="1"/>
    </row>
    <row r="86" spans="1:20">
      <c r="E86" s="1"/>
      <c r="F86" s="1"/>
    </row>
    <row r="87" spans="1:20">
      <c r="E87" s="1"/>
      <c r="F87" s="1"/>
    </row>
    <row r="88" spans="1:20">
      <c r="E88" s="1"/>
      <c r="F88" s="1"/>
    </row>
    <row r="89" spans="1:20">
      <c r="E89" s="1"/>
    </row>
    <row r="90" spans="1:20">
      <c r="E90" s="1"/>
      <c r="F90" s="1"/>
    </row>
    <row r="91" spans="1:20">
      <c r="E91" s="1"/>
      <c r="F91" s="1"/>
    </row>
    <row r="92" spans="1:20">
      <c r="E92" s="1"/>
      <c r="F92" s="1"/>
    </row>
    <row r="93" spans="1:20">
      <c r="E93" s="1"/>
      <c r="F93" s="1"/>
    </row>
    <row r="94" spans="1:20">
      <c r="E94" s="1"/>
      <c r="F94" s="1"/>
    </row>
    <row r="95" spans="1:20">
      <c r="E95" s="1"/>
      <c r="F95" s="1"/>
    </row>
    <row r="96" spans="1:20">
      <c r="E96" s="1"/>
      <c r="F96" s="1"/>
    </row>
    <row r="97" spans="5:6">
      <c r="E97" s="1"/>
      <c r="F97" s="1"/>
    </row>
    <row r="98" spans="5:6">
      <c r="E98" s="1"/>
      <c r="F98" s="1"/>
    </row>
    <row r="99" spans="5:6">
      <c r="E99" s="1"/>
      <c r="F99" s="1"/>
    </row>
    <row r="100" spans="5:6">
      <c r="E100" s="1"/>
      <c r="F100" s="1"/>
    </row>
    <row r="101" spans="5:6">
      <c r="E101" s="1"/>
      <c r="F101" s="1"/>
    </row>
    <row r="102" spans="5:6">
      <c r="E102" s="1"/>
      <c r="F102" s="1"/>
    </row>
    <row r="103" spans="5:6">
      <c r="E103" s="1"/>
      <c r="F103" s="1"/>
    </row>
    <row r="104" spans="5:6">
      <c r="E104" s="1"/>
      <c r="F104" s="1"/>
    </row>
    <row r="105" spans="5:6">
      <c r="E105" s="1"/>
      <c r="F105" s="1"/>
    </row>
    <row r="106" spans="5:6">
      <c r="E106" s="1"/>
      <c r="F106" s="1"/>
    </row>
    <row r="107" spans="5:6">
      <c r="E107" s="1"/>
      <c r="F107" s="1"/>
    </row>
    <row r="108" spans="5:6">
      <c r="E108" s="1"/>
      <c r="F108" s="1"/>
    </row>
    <row r="109" spans="5:6">
      <c r="E109" s="1"/>
      <c r="F109" s="1"/>
    </row>
    <row r="110" spans="5:6">
      <c r="E110" s="1"/>
      <c r="F110" s="1"/>
    </row>
    <row r="111" spans="5:6">
      <c r="E111" s="1"/>
      <c r="F111" s="1"/>
    </row>
    <row r="112" spans="5:6">
      <c r="E112" s="1"/>
      <c r="F112" s="1"/>
    </row>
    <row r="113" spans="5:6">
      <c r="E113" s="1"/>
      <c r="F113" s="1"/>
    </row>
    <row r="114" spans="5:6">
      <c r="E114" s="1"/>
      <c r="F114" s="1"/>
    </row>
    <row r="115" spans="5:6">
      <c r="E115" s="1"/>
      <c r="F115" s="1"/>
    </row>
    <row r="116" spans="5:6">
      <c r="E116" s="1"/>
      <c r="F116" s="1"/>
    </row>
    <row r="117" spans="5:6">
      <c r="E117" s="1"/>
      <c r="F117" s="1"/>
    </row>
    <row r="118" spans="5:6">
      <c r="E118" s="1"/>
      <c r="F118" s="1"/>
    </row>
    <row r="119" spans="5:6">
      <c r="E119" s="1"/>
      <c r="F119" s="1"/>
    </row>
    <row r="120" spans="5:6">
      <c r="E120" s="1"/>
      <c r="F120" s="1"/>
    </row>
    <row r="121" spans="5:6">
      <c r="E121" s="1"/>
      <c r="F121" s="1"/>
    </row>
    <row r="122" spans="5:6">
      <c r="E122" s="1"/>
      <c r="F122" s="1"/>
    </row>
    <row r="123" spans="5:6">
      <c r="E123" s="1"/>
      <c r="F123" s="1"/>
    </row>
    <row r="124" spans="5:6">
      <c r="E124" s="1"/>
      <c r="F124" s="1"/>
    </row>
    <row r="125" spans="5:6">
      <c r="E125" s="1"/>
      <c r="F125" s="1"/>
    </row>
    <row r="126" spans="5:6">
      <c r="E126" s="1"/>
      <c r="F126" s="1"/>
    </row>
    <row r="127" spans="5:6">
      <c r="E127" s="1"/>
      <c r="F127" s="1"/>
    </row>
    <row r="128" spans="5:6">
      <c r="E128" s="1"/>
    </row>
    <row r="129" spans="5:6">
      <c r="E129" s="1"/>
      <c r="F129" s="1"/>
    </row>
    <row r="130" spans="5:6">
      <c r="E130" s="1"/>
      <c r="F130" s="1"/>
    </row>
    <row r="131" spans="5:6">
      <c r="E131" s="1"/>
      <c r="F131" s="1"/>
    </row>
    <row r="132" spans="5:6">
      <c r="E132" s="1"/>
      <c r="F132" s="1"/>
    </row>
    <row r="133" spans="5:6">
      <c r="E133" s="1"/>
      <c r="F133" s="1"/>
    </row>
    <row r="134" spans="5:6">
      <c r="E134" s="1"/>
      <c r="F134" s="1"/>
    </row>
    <row r="135" spans="5:6">
      <c r="E135" s="1"/>
      <c r="F135" s="1"/>
    </row>
    <row r="136" spans="5:6">
      <c r="E136" s="1"/>
      <c r="F136" s="1"/>
    </row>
    <row r="137" spans="5:6">
      <c r="E137" s="1"/>
      <c r="F137" s="1"/>
    </row>
    <row r="138" spans="5:6">
      <c r="E138" s="1"/>
      <c r="F138" s="1"/>
    </row>
    <row r="139" spans="5:6">
      <c r="E139" s="1"/>
      <c r="F139" s="1"/>
    </row>
    <row r="140" spans="5:6">
      <c r="E140" s="1"/>
      <c r="F140" s="1"/>
    </row>
    <row r="141" spans="5:6">
      <c r="E141" s="1"/>
      <c r="F141" s="1"/>
    </row>
    <row r="142" spans="5:6">
      <c r="E142" s="1"/>
      <c r="F142" s="1"/>
    </row>
    <row r="143" spans="5:6">
      <c r="E143" s="1"/>
      <c r="F143" s="1"/>
    </row>
    <row r="144" spans="5:6">
      <c r="E144" s="1"/>
      <c r="F144" s="1"/>
    </row>
    <row r="145" spans="5:6">
      <c r="E145" s="1"/>
      <c r="F145" s="1"/>
    </row>
    <row r="146" spans="5:6">
      <c r="E146" s="1"/>
    </row>
    <row r="147" spans="5:6">
      <c r="E147" s="1"/>
      <c r="F147" s="1"/>
    </row>
    <row r="148" spans="5:6">
      <c r="E148" s="1"/>
      <c r="F148" s="1"/>
    </row>
    <row r="149" spans="5:6">
      <c r="E149" s="1"/>
      <c r="F149" s="1"/>
    </row>
    <row r="150" spans="5:6">
      <c r="E150" s="1"/>
      <c r="F150" s="1"/>
    </row>
    <row r="151" spans="5:6">
      <c r="E151" s="1"/>
      <c r="F151" s="1"/>
    </row>
    <row r="152" spans="5:6">
      <c r="E152" s="1"/>
      <c r="F152" s="1"/>
    </row>
    <row r="153" spans="5:6">
      <c r="E153" s="1"/>
    </row>
    <row r="154" spans="5:6">
      <c r="E154" s="1"/>
      <c r="F154" s="1"/>
    </row>
    <row r="155" spans="5:6">
      <c r="E155" s="1"/>
      <c r="F155" s="1"/>
    </row>
    <row r="156" spans="5:6">
      <c r="E156" s="1"/>
      <c r="F156" s="1"/>
    </row>
    <row r="157" spans="5:6">
      <c r="E157" s="1"/>
      <c r="F157" s="1"/>
    </row>
    <row r="158" spans="5:6">
      <c r="E158" s="1"/>
      <c r="F158" s="1"/>
    </row>
    <row r="159" spans="5:6">
      <c r="E159" s="1"/>
      <c r="F159" s="1"/>
    </row>
    <row r="160" spans="5:6">
      <c r="E160" s="1"/>
      <c r="F160" s="1"/>
    </row>
    <row r="161" spans="5:6">
      <c r="E161" s="1"/>
      <c r="F161" s="1"/>
    </row>
    <row r="162" spans="5:6">
      <c r="E162" s="1"/>
      <c r="F162" s="1"/>
    </row>
    <row r="163" spans="5:6">
      <c r="E163" s="1"/>
      <c r="F163" s="1"/>
    </row>
    <row r="164" spans="5:6">
      <c r="E164" s="1"/>
      <c r="F164" s="1"/>
    </row>
    <row r="165" spans="5:6">
      <c r="E165" s="1"/>
      <c r="F165" s="1"/>
    </row>
  </sheetData>
  <sortState ref="A1:N82">
    <sortCondition ref="A8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</dc:creator>
  <cp:lastModifiedBy>yasin</cp:lastModifiedBy>
  <dcterms:created xsi:type="dcterms:W3CDTF">2023-05-28T16:06:23Z</dcterms:created>
  <dcterms:modified xsi:type="dcterms:W3CDTF">2023-05-29T06:01:59Z</dcterms:modified>
</cp:coreProperties>
</file>