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işim_Şef\Desktop\"/>
    </mc:Choice>
  </mc:AlternateContent>
  <bookViews>
    <workbookView xWindow="480" yWindow="120" windowWidth="19440" windowHeight="1254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Sayfa1!$A$1:$AD$21</definedName>
  </definedNames>
  <calcPr calcId="162913"/>
</workbook>
</file>

<file path=xl/calcChain.xml><?xml version="1.0" encoding="utf-8"?>
<calcChain xmlns="http://schemas.openxmlformats.org/spreadsheetml/2006/main">
  <c r="AA20" i="1" l="1"/>
  <c r="Y20" i="1"/>
  <c r="W20" i="1"/>
  <c r="T20" i="1"/>
  <c r="R20" i="1"/>
  <c r="AA19" i="1"/>
  <c r="Y19" i="1"/>
  <c r="W19" i="1"/>
  <c r="T19" i="1"/>
  <c r="R19" i="1"/>
  <c r="AA18" i="1"/>
  <c r="Y18" i="1"/>
  <c r="W18" i="1"/>
  <c r="T18" i="1"/>
  <c r="R18" i="1"/>
  <c r="AA17" i="1"/>
  <c r="Y17" i="1"/>
  <c r="W17" i="1"/>
  <c r="T17" i="1"/>
  <c r="R17" i="1"/>
  <c r="AA16" i="1"/>
  <c r="Y16" i="1"/>
  <c r="W16" i="1"/>
  <c r="T16" i="1"/>
  <c r="R16" i="1"/>
  <c r="AA15" i="1"/>
  <c r="Y15" i="1"/>
  <c r="W15" i="1"/>
  <c r="T15" i="1"/>
  <c r="R15" i="1"/>
  <c r="AA14" i="1"/>
  <c r="Y14" i="1"/>
  <c r="W14" i="1"/>
  <c r="T14" i="1"/>
  <c r="R14" i="1"/>
  <c r="R6" i="1"/>
  <c r="R7" i="1"/>
  <c r="R9" i="1"/>
  <c r="R10" i="1"/>
  <c r="R12" i="1"/>
  <c r="T4" i="1"/>
  <c r="G4" i="1" s="1"/>
  <c r="R5" i="1"/>
  <c r="T5" i="1"/>
  <c r="T6" i="1"/>
  <c r="T7" i="1"/>
  <c r="R8" i="1"/>
  <c r="T8" i="1"/>
  <c r="T9" i="1"/>
  <c r="T10" i="1"/>
  <c r="R11" i="1"/>
  <c r="T11" i="1"/>
  <c r="T12" i="1"/>
  <c r="R13" i="1"/>
  <c r="T13" i="1"/>
  <c r="AB16" i="1" l="1"/>
  <c r="AC16" i="1" s="1"/>
  <c r="AB20" i="1"/>
  <c r="AC20" i="1" s="1"/>
  <c r="AB17" i="1"/>
  <c r="AC17" i="1" s="1"/>
  <c r="AB15" i="1"/>
  <c r="AC15" i="1" s="1"/>
  <c r="AB19" i="1"/>
  <c r="AC19" i="1" s="1"/>
  <c r="AB14" i="1"/>
  <c r="AC14" i="1" s="1"/>
  <c r="AB18" i="1"/>
  <c r="AC18" i="1" s="1"/>
  <c r="R4" i="1"/>
  <c r="AB4" i="1" s="1"/>
  <c r="AC4" i="1" s="1"/>
  <c r="W5" i="1"/>
  <c r="Y5" i="1"/>
  <c r="AA5" i="1"/>
  <c r="W6" i="1"/>
  <c r="Y6" i="1"/>
  <c r="AA6" i="1"/>
  <c r="W7" i="1"/>
  <c r="Y7" i="1"/>
  <c r="AA7" i="1"/>
  <c r="W8" i="1"/>
  <c r="Y8" i="1"/>
  <c r="AA8" i="1"/>
  <c r="W9" i="1"/>
  <c r="Y9" i="1"/>
  <c r="AA9" i="1"/>
  <c r="W10" i="1"/>
  <c r="Y10" i="1"/>
  <c r="AA10" i="1"/>
  <c r="W11" i="1"/>
  <c r="Y11" i="1"/>
  <c r="AA11" i="1"/>
  <c r="W12" i="1"/>
  <c r="Y12" i="1"/>
  <c r="AA12" i="1"/>
  <c r="W13" i="1"/>
  <c r="Y13" i="1"/>
  <c r="AA13" i="1"/>
  <c r="AA4" i="1"/>
  <c r="Y4" i="1"/>
  <c r="AB5" i="1"/>
  <c r="AC5" i="1" s="1"/>
  <c r="AB6" i="1"/>
  <c r="AC6" i="1" s="1"/>
  <c r="AB7" i="1"/>
  <c r="AC7" i="1" s="1"/>
  <c r="AB8" i="1"/>
  <c r="AC8" i="1" s="1"/>
  <c r="AB9" i="1"/>
  <c r="AC9" i="1" s="1"/>
  <c r="AB10" i="1"/>
  <c r="AC10" i="1" s="1"/>
  <c r="AB11" i="1"/>
  <c r="AC11" i="1" s="1"/>
  <c r="AB12" i="1"/>
  <c r="AC12" i="1" s="1"/>
  <c r="AB13" i="1"/>
  <c r="AC13" i="1" s="1"/>
  <c r="W4" i="1"/>
</calcChain>
</file>

<file path=xl/comments1.xml><?xml version="1.0" encoding="utf-8"?>
<comments xmlns="http://schemas.openxmlformats.org/spreadsheetml/2006/main">
  <authors>
    <author>MEVLÜT</author>
    <author>abc_selman@hotmail.com</author>
  </authors>
  <commentList>
    <comment ref="I4" authorId="0" shapeId="0">
      <text>
        <r>
          <rPr>
            <b/>
            <sz val="9"/>
            <color indexed="81"/>
            <rFont val="Tahoma"/>
            <family val="2"/>
            <charset val="162"/>
          </rPr>
          <t>MEVLÜT:</t>
        </r>
        <r>
          <rPr>
            <sz val="9"/>
            <color indexed="81"/>
            <rFont val="Tahoma"/>
            <family val="2"/>
            <charset val="162"/>
          </rPr>
          <t xml:space="preserve">
DESTEKLEME KURSU
</t>
        </r>
      </text>
    </comment>
    <comment ref="AD4" authorId="1" shapeId="0">
      <text>
        <r>
          <rPr>
            <b/>
            <sz val="9"/>
            <color indexed="81"/>
            <rFont val="Tahoma"/>
            <charset val="1"/>
          </rPr>
          <t>YÜKSEK LİSANS MEZUNU ÖĞRETMENLER İÇİN BU 
AÇIKLAMA YAZILACAKTIR.</t>
        </r>
      </text>
    </comment>
    <comment ref="AD5" authorId="1" shapeId="0">
      <text>
        <r>
          <rPr>
            <b/>
            <sz val="9"/>
            <color indexed="81"/>
            <rFont val="Tahoma"/>
            <charset val="1"/>
          </rPr>
          <t>ÖZEL EĞİTİM ÖĞRETMENLERİNE BU AÇIKLAMA YAZILACAK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  <charset val="162"/>
          </rPr>
          <t>MEVLÜT:</t>
        </r>
        <r>
          <rPr>
            <sz val="9"/>
            <color indexed="81"/>
            <rFont val="Tahoma"/>
            <family val="2"/>
            <charset val="162"/>
          </rPr>
          <t xml:space="preserve">
İSTİFA TARİHİNE BAK</t>
        </r>
      </text>
    </comment>
    <comment ref="L10" authorId="0" shapeId="0">
      <text>
        <r>
          <rPr>
            <b/>
            <sz val="9"/>
            <color indexed="81"/>
            <rFont val="Tahoma"/>
            <family val="2"/>
            <charset val="162"/>
          </rPr>
          <t>MEVLÜT:</t>
        </r>
        <r>
          <rPr>
            <sz val="9"/>
            <color indexed="81"/>
            <rFont val="Tahoma"/>
            <family val="2"/>
            <charset val="162"/>
          </rPr>
          <t xml:space="preserve">
NETLEŞTİR
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  <charset val="162"/>
          </rPr>
          <t>MEVLÜT:</t>
        </r>
        <r>
          <rPr>
            <sz val="9"/>
            <color indexed="81"/>
            <rFont val="Tahoma"/>
            <family val="2"/>
            <charset val="162"/>
          </rPr>
          <t xml:space="preserve">
NETLEŞTİR
</t>
        </r>
      </text>
    </comment>
    <comment ref="AD11" authorId="1" shapeId="0">
      <text>
        <r>
          <rPr>
            <b/>
            <sz val="9"/>
            <color indexed="81"/>
            <rFont val="Tahoma"/>
            <family val="2"/>
            <charset val="162"/>
          </rPr>
          <t xml:space="preserve">YATILI VE PANSİYONLU OKULLARIN YÖNETİCİLERİ BU AÇIKLAMAYI
YAZACAK
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  <charset val="162"/>
          </rPr>
          <t>MEVLÜT:</t>
        </r>
        <r>
          <rPr>
            <sz val="9"/>
            <color indexed="81"/>
            <rFont val="Tahoma"/>
            <family val="2"/>
            <charset val="162"/>
          </rPr>
          <t xml:space="preserve">
KOORDİNATORLUK YANDAN ALIYORUMU</t>
        </r>
      </text>
    </comment>
    <comment ref="AD12" authorId="1" shapeId="0">
      <text>
        <r>
          <rPr>
            <b/>
            <sz val="9"/>
            <color indexed="81"/>
            <rFont val="Tahoma"/>
            <family val="2"/>
            <charset val="162"/>
          </rPr>
          <t xml:space="preserve">PANSİYONDAN SORUMLU MÜDÜR YARDIMCISINA BU AÇIKLAMA YAZILACAK
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162"/>
          </rPr>
          <t>MEVLÜT:</t>
        </r>
        <r>
          <rPr>
            <sz val="9"/>
            <color indexed="81"/>
            <rFont val="Tahoma"/>
            <family val="2"/>
            <charset val="162"/>
          </rPr>
          <t xml:space="preserve">
cumhuriyette girilen ders eklenecek
</t>
        </r>
      </text>
    </comment>
    <comment ref="Q17" authorId="0" shapeId="0">
      <text>
        <r>
          <rPr>
            <b/>
            <sz val="9"/>
            <color indexed="81"/>
            <rFont val="Tahoma"/>
            <family val="2"/>
            <charset val="162"/>
          </rPr>
          <t>MEVLÜT:</t>
        </r>
        <r>
          <rPr>
            <sz val="9"/>
            <color indexed="81"/>
            <rFont val="Tahoma"/>
            <family val="2"/>
            <charset val="162"/>
          </rPr>
          <t xml:space="preserve">
KULUP VER</t>
        </r>
      </text>
    </comment>
  </commentList>
</comments>
</file>

<file path=xl/sharedStrings.xml><?xml version="1.0" encoding="utf-8"?>
<sst xmlns="http://schemas.openxmlformats.org/spreadsheetml/2006/main" count="100" uniqueCount="75">
  <si>
    <t>T.C. KİMLİK NO</t>
  </si>
  <si>
    <t>ADI SOYADI</t>
  </si>
  <si>
    <t>BRANŞI</t>
  </si>
  <si>
    <t>AYLIK KARŞILIĞI GİRDİĞİ DERS SAATİ TOPLAMI</t>
  </si>
  <si>
    <t>ÜCRET KARŞILIĞI GİRDİĞİ DERS SAATİ TOPLAMI</t>
  </si>
  <si>
    <t>DERS DIŞI HAZIRLIK PLANLAMA GÖREVİ</t>
  </si>
  <si>
    <t>YÖNETİM GÖREVİ</t>
  </si>
  <si>
    <t>ÖĞRENCİ SOSYAL VE KİŞİLİK HİZMETLERİ(SINIF/ŞUBE REHBER ÖĞR-SOSYAL ETKİNLİK REH.ÖĞR)</t>
  </si>
  <si>
    <t>ÜNVANI</t>
  </si>
  <si>
    <t>AÇIKLAMA</t>
  </si>
  <si>
    <t>BELLETİCİLİK GÖREVİ</t>
  </si>
  <si>
    <t>EGZERSİZ GÖREVİ</t>
  </si>
  <si>
    <t>İŞLETMELERDE MESLEKİ EĞİTİM VE KOORDİNATÖRLÜK GÖREVİ</t>
  </si>
  <si>
    <t>AÇIK LİSE GÖREVİ</t>
  </si>
  <si>
    <t>BAKIM-ONARIM GÖREVİ</t>
  </si>
  <si>
    <t>AYLIK VE ÜCRETLİ GİRDİĞİ DERS SAATİ TOPLAMI</t>
  </si>
  <si>
    <t>İLİ</t>
  </si>
  <si>
    <t>KAYSERİ</t>
  </si>
  <si>
    <t>İLÇESİ</t>
  </si>
  <si>
    <t>YAHYALI</t>
  </si>
  <si>
    <t>NÖBET GÖREVİ</t>
  </si>
  <si>
    <r>
      <t xml:space="preserve">SAAT BAŞI ÖDENECEK  </t>
    </r>
    <r>
      <rPr>
        <b/>
        <sz val="9"/>
        <color rgb="FFFF0000"/>
        <rFont val="Cambria"/>
        <family val="1"/>
        <charset val="162"/>
        <scheme val="major"/>
      </rPr>
      <t xml:space="preserve">GÜNDÜZ </t>
    </r>
    <r>
      <rPr>
        <b/>
        <sz val="9"/>
        <color theme="1"/>
        <rFont val="Cambria"/>
        <family val="1"/>
        <charset val="162"/>
        <scheme val="major"/>
      </rPr>
      <t>BÜRÜT ÜCRET</t>
    </r>
  </si>
  <si>
    <r>
      <t xml:space="preserve">SAAT BAŞINA ÖDENECEK TAKVİYE KURS GÖREVİ </t>
    </r>
    <r>
      <rPr>
        <b/>
        <sz val="9"/>
        <color rgb="FFFF0000"/>
        <rFont val="Cambria"/>
        <family val="1"/>
        <charset val="162"/>
        <scheme val="major"/>
      </rPr>
      <t xml:space="preserve">GÜNDÜZ </t>
    </r>
    <r>
      <rPr>
        <b/>
        <sz val="9"/>
        <rFont val="Cambria"/>
        <family val="1"/>
        <charset val="162"/>
        <scheme val="major"/>
      </rPr>
      <t>BÜRÜT</t>
    </r>
    <r>
      <rPr>
        <b/>
        <sz val="9"/>
        <color theme="1"/>
        <rFont val="Cambria"/>
        <family val="1"/>
        <charset val="162"/>
        <scheme val="major"/>
      </rPr>
      <t xml:space="preserve"> ÜCRETİ</t>
    </r>
  </si>
  <si>
    <r>
      <t xml:space="preserve">ÜCRETLİ DERS SAATİ TOPLAMI  </t>
    </r>
    <r>
      <rPr>
        <b/>
        <sz val="9"/>
        <color rgb="FFFF0000"/>
        <rFont val="Cambria"/>
        <family val="1"/>
        <charset val="162"/>
        <scheme val="major"/>
      </rPr>
      <t>GÜNDÜZ</t>
    </r>
  </si>
  <si>
    <r>
      <t xml:space="preserve">ÜCRETLİ DERS SAATİ TOPLAMI </t>
    </r>
    <r>
      <rPr>
        <b/>
        <sz val="9"/>
        <color rgb="FFFF0000"/>
        <rFont val="Cambria"/>
        <family val="1"/>
        <charset val="162"/>
        <scheme val="major"/>
      </rPr>
      <t>GECE</t>
    </r>
  </si>
  <si>
    <r>
      <t xml:space="preserve">SAAT BAŞI ÖDENECEK  </t>
    </r>
    <r>
      <rPr>
        <b/>
        <sz val="9"/>
        <color rgb="FFFF0000"/>
        <rFont val="Cambria"/>
        <family val="1"/>
        <charset val="162"/>
        <scheme val="major"/>
      </rPr>
      <t xml:space="preserve">GECE </t>
    </r>
    <r>
      <rPr>
        <b/>
        <sz val="9"/>
        <color theme="1"/>
        <rFont val="Cambria"/>
        <family val="1"/>
        <charset val="162"/>
        <scheme val="major"/>
      </rPr>
      <t>BÜRÜT ÜCRET</t>
    </r>
  </si>
  <si>
    <r>
      <t xml:space="preserve">TAKVİYE KURS GÖREVİ </t>
    </r>
    <r>
      <rPr>
        <b/>
        <sz val="9"/>
        <color rgb="FFFF0000"/>
        <rFont val="Cambria"/>
        <family val="1"/>
        <charset val="162"/>
        <scheme val="major"/>
      </rPr>
      <t>GÜNDÜZ</t>
    </r>
    <r>
      <rPr>
        <b/>
        <sz val="9"/>
        <color theme="1"/>
        <rFont val="Cambria"/>
        <family val="1"/>
        <charset val="162"/>
        <scheme val="major"/>
      </rPr>
      <t xml:space="preserve"> DERS SAATİ </t>
    </r>
  </si>
  <si>
    <r>
      <t xml:space="preserve">TAKVİYE KURS GÖREVİ </t>
    </r>
    <r>
      <rPr>
        <b/>
        <sz val="9"/>
        <color rgb="FFFF0000"/>
        <rFont val="Cambria"/>
        <family val="1"/>
        <charset val="162"/>
        <scheme val="major"/>
      </rPr>
      <t>GECE</t>
    </r>
    <r>
      <rPr>
        <b/>
        <sz val="9"/>
        <color theme="1"/>
        <rFont val="Cambria"/>
        <family val="1"/>
        <charset val="162"/>
        <scheme val="major"/>
      </rPr>
      <t xml:space="preserve"> DERS SAATİ </t>
    </r>
  </si>
  <si>
    <r>
      <t xml:space="preserve">SAAT BAŞINA ÖDENECEK TAKVİYE KURS GÖREVİ </t>
    </r>
    <r>
      <rPr>
        <b/>
        <sz val="9"/>
        <color rgb="FFFF0000"/>
        <rFont val="Cambria"/>
        <family val="1"/>
        <charset val="162"/>
        <scheme val="major"/>
      </rPr>
      <t xml:space="preserve">GECE </t>
    </r>
    <r>
      <rPr>
        <b/>
        <sz val="9"/>
        <rFont val="Cambria"/>
        <family val="1"/>
        <charset val="162"/>
        <scheme val="major"/>
      </rPr>
      <t>BÜRÜT</t>
    </r>
    <r>
      <rPr>
        <b/>
        <sz val="9"/>
        <color theme="1"/>
        <rFont val="Cambria"/>
        <family val="1"/>
        <charset val="162"/>
        <scheme val="major"/>
      </rPr>
      <t xml:space="preserve"> ÜCRETİ</t>
    </r>
  </si>
  <si>
    <r>
      <t xml:space="preserve">ÜCRETLİ DERS SAATİ TOPLAMI </t>
    </r>
    <r>
      <rPr>
        <b/>
        <sz val="9"/>
        <color rgb="FFFF0000"/>
        <rFont val="Cambria"/>
        <family val="1"/>
        <charset val="162"/>
        <scheme val="major"/>
      </rPr>
      <t>(GECE+GÜNDÜZ+KURSLAR…VB)</t>
    </r>
  </si>
  <si>
    <r>
      <t xml:space="preserve">İYEP KURSU </t>
    </r>
    <r>
      <rPr>
        <b/>
        <sz val="9"/>
        <color rgb="FFFF0000"/>
        <rFont val="Cambria"/>
        <family val="1"/>
        <charset val="162"/>
        <scheme val="major"/>
      </rPr>
      <t>GÜNDÜZ</t>
    </r>
  </si>
  <si>
    <r>
      <t xml:space="preserve">İYEP KURSU </t>
    </r>
    <r>
      <rPr>
        <b/>
        <sz val="9"/>
        <color rgb="FFFF0000"/>
        <rFont val="Cambria"/>
        <family val="1"/>
        <charset val="162"/>
        <scheme val="major"/>
      </rPr>
      <t>GECE</t>
    </r>
  </si>
  <si>
    <r>
      <t xml:space="preserve">SAAT BAŞINA ÖDENECEK DESTEK EĞİTİM ODASI GÖREVİ </t>
    </r>
    <r>
      <rPr>
        <b/>
        <sz val="9"/>
        <color rgb="FFFF0000"/>
        <rFont val="Cambria"/>
        <family val="1"/>
        <charset val="162"/>
        <scheme val="major"/>
      </rPr>
      <t>% 25 GÜNDÜZ</t>
    </r>
    <r>
      <rPr>
        <b/>
        <sz val="9"/>
        <color theme="1"/>
        <rFont val="Cambria"/>
        <family val="1"/>
        <charset val="162"/>
        <scheme val="major"/>
      </rPr>
      <t xml:space="preserve"> BÜRÜT ÜCRETİ</t>
    </r>
  </si>
  <si>
    <t xml:space="preserve">DESTEK EĞİTİM ODASI DERS SAATİ </t>
  </si>
  <si>
    <t>MUSTAFA YILMAZ</t>
  </si>
  <si>
    <t>MÜDÜR</t>
  </si>
  <si>
    <t>DİN KÜLT.VE AHLAK BİLGİSİ</t>
  </si>
  <si>
    <t>Yasin CEPECİ</t>
  </si>
  <si>
    <t>MÜDÜR YARD.</t>
  </si>
  <si>
    <t>ELK.ELEKTRONİK</t>
  </si>
  <si>
    <t>YAKUP BALCI</t>
  </si>
  <si>
    <t>COĞRAFYA</t>
  </si>
  <si>
    <t>TARİH</t>
  </si>
  <si>
    <t>15215528188</t>
  </si>
  <si>
    <t>Burçin ATABEY</t>
  </si>
  <si>
    <t>ÖĞRETMEN</t>
  </si>
  <si>
    <t>REHBER ÖĞRT</t>
  </si>
  <si>
    <t>18742108786</t>
  </si>
  <si>
    <t>Mustafa ALTINSOY</t>
  </si>
  <si>
    <t>BEDEN EĞİTİMİ</t>
  </si>
  <si>
    <t>Bahar CAN</t>
  </si>
  <si>
    <t>38467486242</t>
  </si>
  <si>
    <t>Fatma ÇERÇİ</t>
  </si>
  <si>
    <t>ÇOCUK GELİŞİMİ ÖĞRT</t>
  </si>
  <si>
    <t>45709061068</t>
  </si>
  <si>
    <t>Derya AYDIN</t>
  </si>
  <si>
    <t>T.D.E VE EDEBİYATI</t>
  </si>
  <si>
    <t>F.Büşra ÖZÖMER</t>
  </si>
  <si>
    <t>ŞÜKRİYE PEKSOY</t>
  </si>
  <si>
    <t>İNGİLİZCE</t>
  </si>
  <si>
    <t>MELİKE FEYZİOĞLU</t>
  </si>
  <si>
    <t>HASTA VE YAŞLI HİZMETLERİ ÖĞRT</t>
  </si>
  <si>
    <t>S.AYŞE ŞAFAK</t>
  </si>
  <si>
    <t>ZEYNEP DEMİRAL</t>
  </si>
  <si>
    <t>GÜLŞİN KARAÇAVUŞ</t>
  </si>
  <si>
    <t>AYSEL DELİAK</t>
  </si>
  <si>
    <t>MURAT BAKMAZ</t>
  </si>
  <si>
    <t>MURAT YILDIZ</t>
  </si>
  <si>
    <t>YİYECEK İÇECEK HİZMETLERİ</t>
  </si>
  <si>
    <t>YÜKSEK LİSANS (TEZSİZ)</t>
  </si>
  <si>
    <t>LİSANS + LİSANS ÜSTÜ (TEZSİZ)</t>
  </si>
  <si>
    <t>CUMHURİYET İLKOKULU 12 SAAT</t>
  </si>
  <si>
    <t>HAMDİ ORAL M.T.A.LİSESİNDE 10 SAAT</t>
  </si>
  <si>
    <r>
      <t xml:space="preserve">YAHYALI ÇOK PROGRAMLI ANADOLU LİSESİ'NDE GÖREV YAPAN </t>
    </r>
    <r>
      <rPr>
        <b/>
        <sz val="14"/>
        <color rgb="FFFF0000"/>
        <rFont val="Times New Roman"/>
        <family val="1"/>
        <charset val="162"/>
      </rPr>
      <t xml:space="preserve"> KADROLU</t>
    </r>
    <r>
      <rPr>
        <b/>
        <sz val="12"/>
        <color theme="1"/>
        <rFont val="Times New Roman"/>
        <family val="1"/>
        <charset val="162"/>
      </rPr>
      <t xml:space="preserve">; YÖNETİCİ VE ÖĞRETMENLERE AİT </t>
    </r>
    <r>
      <rPr>
        <b/>
        <sz val="12"/>
        <color rgb="FFFF0000"/>
        <rFont val="Times New Roman"/>
        <family val="1"/>
        <charset val="162"/>
      </rPr>
      <t>01</t>
    </r>
    <r>
      <rPr>
        <b/>
        <sz val="14"/>
        <color rgb="FFFF0000"/>
        <rFont val="Times New Roman"/>
        <family val="1"/>
        <charset val="162"/>
      </rPr>
      <t>/01/2019-30/06/2019</t>
    </r>
    <r>
      <rPr>
        <b/>
        <sz val="12"/>
        <color theme="1"/>
        <rFont val="Times New Roman"/>
        <family val="1"/>
        <charset val="162"/>
      </rPr>
      <t xml:space="preserve"> TARİHLERİ ARASINDA GEÇERLİ EKDERS ÜCRET ONAYINA AİT ÇİZELGE</t>
    </r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</si>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</sst>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₺&quot;"/>
  </numFmts>
  <fonts count="17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8.5"/>
      <color theme="1"/>
      <name val="Calibri"/>
      <family val="2"/>
      <charset val="162"/>
      <scheme val="minor"/>
    </font>
    <font>
      <sz val="8.5"/>
      <color rgb="FFFF0000"/>
      <name val="Calibri"/>
      <family val="2"/>
      <charset val="162"/>
      <scheme val="minor"/>
    </font>
    <font>
      <b/>
      <sz val="9"/>
      <color indexed="81"/>
      <name val="Tahoma"/>
      <family val="2"/>
      <charset val="162"/>
    </font>
    <font>
      <b/>
      <sz val="9"/>
      <color indexed="81"/>
      <name val="Tahoma"/>
      <charset val="1"/>
    </font>
    <font>
      <b/>
      <sz val="14"/>
      <color rgb="FFFF000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sz val="9"/>
      <color theme="1"/>
      <name val="Cambria"/>
      <family val="1"/>
      <charset val="162"/>
      <scheme val="major"/>
    </font>
    <font>
      <b/>
      <sz val="9"/>
      <color rgb="FFFF0000"/>
      <name val="Cambria"/>
      <family val="1"/>
      <charset val="162"/>
      <scheme val="major"/>
    </font>
    <font>
      <b/>
      <sz val="9"/>
      <name val="Cambria"/>
      <family val="1"/>
      <charset val="162"/>
      <scheme val="major"/>
    </font>
    <font>
      <b/>
      <sz val="9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11"/>
      <name val="Calibri"/>
      <family val="2"/>
      <charset val="162"/>
      <scheme val="minor"/>
    </font>
    <font>
      <sz val="9"/>
      <color indexed="81"/>
      <name val="Tahoma"/>
      <family val="2"/>
      <charset val="162"/>
    </font>
    <font>
      <sz val="1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0" fillId="2" borderId="0" xfId="0" applyFill="1" applyAlignment="1">
      <alignment wrapText="1"/>
    </xf>
    <xf numFmtId="164" fontId="0" fillId="2" borderId="0" xfId="0" applyNumberFormat="1" applyFill="1" applyAlignment="1">
      <alignment wrapText="1"/>
    </xf>
    <xf numFmtId="0" fontId="0" fillId="3" borderId="0" xfId="0" applyFill="1" applyAlignment="1">
      <alignment wrapText="1"/>
    </xf>
    <xf numFmtId="164" fontId="0" fillId="3" borderId="0" xfId="0" applyNumberFormat="1" applyFill="1" applyAlignment="1">
      <alignment wrapText="1"/>
    </xf>
    <xf numFmtId="2" fontId="0" fillId="3" borderId="0" xfId="0" applyNumberFormat="1" applyFill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" fontId="0" fillId="2" borderId="1" xfId="0" applyNumberFormat="1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" fontId="0" fillId="0" borderId="1" xfId="0" applyNumberForma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3" borderId="1" xfId="0" applyFill="1" applyBorder="1" applyAlignment="1">
      <alignment horizontal="right" wrapText="1"/>
    </xf>
    <xf numFmtId="0" fontId="0" fillId="3" borderId="1" xfId="0" applyFill="1" applyBorder="1" applyAlignment="1">
      <alignment wrapText="1"/>
    </xf>
    <xf numFmtId="0" fontId="14" fillId="3" borderId="1" xfId="0" applyFont="1" applyFill="1" applyBorder="1" applyAlignment="1">
      <alignment wrapText="1"/>
    </xf>
    <xf numFmtId="0" fontId="14" fillId="3" borderId="0" xfId="0" applyFont="1" applyFill="1" applyAlignment="1">
      <alignment wrapText="1"/>
    </xf>
    <xf numFmtId="1" fontId="14" fillId="3" borderId="1" xfId="0" applyNumberFormat="1" applyFont="1" applyFill="1" applyBorder="1" applyAlignment="1">
      <alignment wrapText="1"/>
    </xf>
    <xf numFmtId="164" fontId="14" fillId="3" borderId="1" xfId="0" applyNumberFormat="1" applyFont="1" applyFill="1" applyBorder="1" applyAlignment="1">
      <alignment wrapText="1"/>
    </xf>
    <xf numFmtId="0" fontId="16" fillId="3" borderId="1" xfId="0" applyFont="1" applyFill="1" applyBorder="1" applyAlignment="1">
      <alignment wrapText="1"/>
    </xf>
    <xf numFmtId="164" fontId="0" fillId="0" borderId="1" xfId="0" quotePrefix="1" applyNumberFormat="1" applyBorder="1" applyAlignment="1">
      <alignment horizontal="center" wrapText="1"/>
    </xf>
    <xf numFmtId="1" fontId="0" fillId="0" borderId="1" xfId="0" quotePrefix="1" applyNumberFormat="1" applyBorder="1" applyAlignment="1">
      <alignment horizontal="center" wrapText="1"/>
    </xf>
    <xf numFmtId="0" fontId="0" fillId="3" borderId="0" xfId="0" applyFill="1" applyAlignment="1">
      <alignment horizontal="center" wrapText="1"/>
    </xf>
    <xf numFmtId="14" fontId="0" fillId="3" borderId="0" xfId="0" applyNumberFormat="1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textRotation="90" wrapText="1"/>
    </xf>
    <xf numFmtId="0" fontId="9" fillId="0" borderId="5" xfId="0" applyFont="1" applyBorder="1" applyAlignment="1">
      <alignment horizontal="center" textRotation="90" wrapText="1"/>
    </xf>
    <xf numFmtId="0" fontId="9" fillId="2" borderId="4" xfId="0" applyFont="1" applyFill="1" applyBorder="1" applyAlignment="1">
      <alignment horizontal="center" textRotation="90" wrapText="1"/>
    </xf>
    <xf numFmtId="0" fontId="9" fillId="2" borderId="5" xfId="0" applyFont="1" applyFill="1" applyBorder="1" applyAlignment="1">
      <alignment horizontal="center" textRotation="90" wrapText="1"/>
    </xf>
    <xf numFmtId="164" fontId="9" fillId="2" borderId="4" xfId="0" applyNumberFormat="1" applyFont="1" applyFill="1" applyBorder="1" applyAlignment="1">
      <alignment horizontal="center" textRotation="90" wrapText="1"/>
    </xf>
    <xf numFmtId="164" fontId="9" fillId="2" borderId="5" xfId="0" applyNumberFormat="1" applyFont="1" applyFill="1" applyBorder="1" applyAlignment="1">
      <alignment horizontal="center" textRotation="90" wrapText="1"/>
    </xf>
    <xf numFmtId="2" fontId="9" fillId="2" borderId="4" xfId="0" applyNumberFormat="1" applyFont="1" applyFill="1" applyBorder="1" applyAlignment="1">
      <alignment horizontal="center" textRotation="90" wrapText="1"/>
    </xf>
    <xf numFmtId="2" fontId="9" fillId="2" borderId="5" xfId="0" applyNumberFormat="1" applyFont="1" applyFill="1" applyBorder="1" applyAlignment="1">
      <alignment horizontal="center" textRotation="90" wrapText="1"/>
    </xf>
    <xf numFmtId="164" fontId="9" fillId="0" borderId="4" xfId="0" applyNumberFormat="1" applyFont="1" applyBorder="1" applyAlignment="1">
      <alignment horizontal="center" textRotation="90" wrapText="1"/>
    </xf>
    <xf numFmtId="164" fontId="9" fillId="0" borderId="5" xfId="0" applyNumberFormat="1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O39"/>
  <sheetViews>
    <sheetView tabSelected="1" zoomScale="70" zoomScaleNormal="70" workbookViewId="0">
      <selection activeCell="AD20" sqref="A1:AD20"/>
    </sheetView>
  </sheetViews>
  <sheetFormatPr defaultRowHeight="33" customHeight="1" x14ac:dyDescent="0.25"/>
  <cols>
    <col min="1" max="1" width="13.140625" style="1" customWidth="1"/>
    <col min="2" max="2" width="25.28515625" style="1" customWidth="1"/>
    <col min="3" max="3" width="14.28515625" style="1" customWidth="1"/>
    <col min="4" max="4" width="16" style="1" customWidth="1"/>
    <col min="5" max="6" width="6" style="1" customWidth="1"/>
    <col min="7" max="7" width="6.5703125" style="8" customWidth="1"/>
    <col min="8" max="13" width="4.28515625" style="1" customWidth="1"/>
    <col min="14" max="14" width="6" style="1" customWidth="1"/>
    <col min="15" max="16" width="4.7109375" style="1" customWidth="1"/>
    <col min="17" max="17" width="7.28515625" style="1" customWidth="1"/>
    <col min="18" max="18" width="6.5703125" style="9" customWidth="1"/>
    <col min="19" max="19" width="7.85546875" style="1" customWidth="1"/>
    <col min="20" max="20" width="6.5703125" style="7" customWidth="1"/>
    <col min="21" max="21" width="7.85546875" style="6" customWidth="1"/>
    <col min="22" max="22" width="4.28515625" style="6" customWidth="1"/>
    <col min="23" max="23" width="7.85546875" style="6" customWidth="1"/>
    <col min="24" max="24" width="4.28515625" style="6" customWidth="1"/>
    <col min="25" max="25" width="7.85546875" style="6" customWidth="1"/>
    <col min="26" max="26" width="4.28515625" style="6" customWidth="1"/>
    <col min="27" max="27" width="7.85546875" style="6" customWidth="1"/>
    <col min="28" max="29" width="6.5703125" style="8" customWidth="1"/>
    <col min="30" max="30" width="27.5703125" style="1" customWidth="1"/>
    <col min="31" max="16384" width="9.140625" style="1"/>
  </cols>
  <sheetData>
    <row r="1" spans="1:41" ht="33" customHeight="1" x14ac:dyDescent="0.25">
      <c r="A1" s="33" t="s">
        <v>73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41" ht="59.25" customHeight="1" x14ac:dyDescent="0.25">
      <c r="A2" s="5" t="s">
        <v>16</v>
      </c>
      <c r="B2" s="5" t="s">
        <v>17</v>
      </c>
      <c r="C2" s="5" t="s">
        <v>18</v>
      </c>
      <c r="D2" s="13" t="s">
        <v>19</v>
      </c>
      <c r="E2" s="34" t="s">
        <v>3</v>
      </c>
      <c r="F2" s="34" t="s">
        <v>4</v>
      </c>
      <c r="G2" s="36" t="s">
        <v>5</v>
      </c>
      <c r="H2" s="34" t="s">
        <v>6</v>
      </c>
      <c r="I2" s="34" t="s">
        <v>20</v>
      </c>
      <c r="J2" s="34" t="s">
        <v>10</v>
      </c>
      <c r="K2" s="34" t="s">
        <v>11</v>
      </c>
      <c r="L2" s="34" t="s">
        <v>30</v>
      </c>
      <c r="M2" s="34" t="s">
        <v>31</v>
      </c>
      <c r="N2" s="34" t="s">
        <v>12</v>
      </c>
      <c r="O2" s="34" t="s">
        <v>14</v>
      </c>
      <c r="P2" s="34" t="s">
        <v>13</v>
      </c>
      <c r="Q2" s="34" t="s">
        <v>7</v>
      </c>
      <c r="R2" s="38" t="s">
        <v>23</v>
      </c>
      <c r="S2" s="34" t="s">
        <v>21</v>
      </c>
      <c r="T2" s="40" t="s">
        <v>24</v>
      </c>
      <c r="U2" s="42" t="s">
        <v>25</v>
      </c>
      <c r="V2" s="34" t="s">
        <v>33</v>
      </c>
      <c r="W2" s="42" t="s">
        <v>32</v>
      </c>
      <c r="X2" s="42" t="s">
        <v>26</v>
      </c>
      <c r="Y2" s="42" t="s">
        <v>22</v>
      </c>
      <c r="Z2" s="42" t="s">
        <v>27</v>
      </c>
      <c r="AA2" s="42" t="s">
        <v>28</v>
      </c>
      <c r="AB2" s="36" t="s">
        <v>29</v>
      </c>
      <c r="AC2" s="36" t="s">
        <v>15</v>
      </c>
      <c r="AD2" s="44" t="s">
        <v>9</v>
      </c>
    </row>
    <row r="3" spans="1:41" s="2" customFormat="1" ht="147.75" customHeight="1" x14ac:dyDescent="0.25">
      <c r="A3" s="4" t="s">
        <v>0</v>
      </c>
      <c r="B3" s="4" t="s">
        <v>1</v>
      </c>
      <c r="C3" s="4" t="s">
        <v>8</v>
      </c>
      <c r="D3" s="14" t="s">
        <v>2</v>
      </c>
      <c r="E3" s="35"/>
      <c r="F3" s="35"/>
      <c r="G3" s="37"/>
      <c r="H3" s="35"/>
      <c r="I3" s="35"/>
      <c r="J3" s="35"/>
      <c r="K3" s="35"/>
      <c r="L3" s="35"/>
      <c r="M3" s="35"/>
      <c r="N3" s="35"/>
      <c r="O3" s="35"/>
      <c r="P3" s="35"/>
      <c r="Q3" s="35"/>
      <c r="R3" s="39"/>
      <c r="S3" s="35"/>
      <c r="T3" s="41"/>
      <c r="U3" s="43"/>
      <c r="V3" s="35"/>
      <c r="W3" s="43"/>
      <c r="X3" s="43"/>
      <c r="Y3" s="43"/>
      <c r="Z3" s="43"/>
      <c r="AA3" s="43"/>
      <c r="AB3" s="37"/>
      <c r="AC3" s="37"/>
      <c r="AD3" s="45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1" ht="36.75" customHeight="1" x14ac:dyDescent="0.25">
      <c r="A4" s="22">
        <v>35395841266</v>
      </c>
      <c r="B4" s="23" t="s">
        <v>34</v>
      </c>
      <c r="C4" s="23" t="s">
        <v>35</v>
      </c>
      <c r="D4" s="23" t="s">
        <v>36</v>
      </c>
      <c r="E4" s="24">
        <v>2</v>
      </c>
      <c r="F4" s="24"/>
      <c r="G4" s="24">
        <f>IF((E4+F4+T4+V4)&gt;=30,3,IF((E4+F4+T4+V4)&gt;=20,2,IF((E4+F4+T4+V4)&gt;=10,1,0)))</f>
        <v>0</v>
      </c>
      <c r="H4" s="24">
        <v>30</v>
      </c>
      <c r="I4" s="24"/>
      <c r="J4" s="24"/>
      <c r="K4" s="24"/>
      <c r="L4" s="24"/>
      <c r="M4" s="24"/>
      <c r="N4" s="24"/>
      <c r="O4" s="24"/>
      <c r="P4" s="15"/>
      <c r="Q4" s="15"/>
      <c r="R4" s="16">
        <f t="shared" ref="R4:R20" si="0">F4+G4+H4+I4+J4+K4+N4+O4+P4+Q4+L4</f>
        <v>30</v>
      </c>
      <c r="S4" s="17">
        <v>18.28</v>
      </c>
      <c r="T4" s="16">
        <f t="shared" ref="T4:T20" si="1">M4</f>
        <v>0</v>
      </c>
      <c r="U4" s="17">
        <v>19.59</v>
      </c>
      <c r="V4" s="17"/>
      <c r="W4" s="17">
        <f>S4+(S4*25/100)</f>
        <v>22.85</v>
      </c>
      <c r="X4" s="18"/>
      <c r="Y4" s="17">
        <f>S4*2</f>
        <v>36.56</v>
      </c>
      <c r="Z4" s="18">
        <v>3</v>
      </c>
      <c r="AA4" s="17">
        <f>U4*2</f>
        <v>39.18</v>
      </c>
      <c r="AB4" s="16">
        <f>R4+T4+X4+Z4+V4</f>
        <v>33</v>
      </c>
      <c r="AC4" s="16">
        <f>E4+AB4</f>
        <v>35</v>
      </c>
      <c r="AD4" s="19"/>
    </row>
    <row r="5" spans="1:41" ht="36.75" customHeight="1" x14ac:dyDescent="0.25">
      <c r="A5" s="22">
        <v>40930658230</v>
      </c>
      <c r="B5" s="23" t="s">
        <v>37</v>
      </c>
      <c r="C5" s="23" t="s">
        <v>38</v>
      </c>
      <c r="D5" s="23" t="s">
        <v>39</v>
      </c>
      <c r="E5" s="24">
        <v>6</v>
      </c>
      <c r="F5" s="24"/>
      <c r="G5" s="24">
        <v>0</v>
      </c>
      <c r="H5" s="24">
        <v>20</v>
      </c>
      <c r="I5" s="24">
        <v>3</v>
      </c>
      <c r="J5" s="24"/>
      <c r="K5" s="24"/>
      <c r="L5" s="24"/>
      <c r="M5" s="24"/>
      <c r="N5" s="24">
        <v>6</v>
      </c>
      <c r="O5" s="24"/>
      <c r="P5" s="15"/>
      <c r="Q5" s="15"/>
      <c r="R5" s="16">
        <f t="shared" si="0"/>
        <v>29</v>
      </c>
      <c r="S5" s="17">
        <v>18.28</v>
      </c>
      <c r="T5" s="16">
        <f t="shared" si="1"/>
        <v>0</v>
      </c>
      <c r="U5" s="17">
        <v>19.59</v>
      </c>
      <c r="V5" s="17"/>
      <c r="W5" s="17">
        <f t="shared" ref="W5:W13" si="2">S5+(S5*25/100)</f>
        <v>22.85</v>
      </c>
      <c r="X5" s="18"/>
      <c r="Y5" s="17">
        <f t="shared" ref="Y5:Y13" si="3">S5*2</f>
        <v>36.56</v>
      </c>
      <c r="Z5" s="18">
        <v>3</v>
      </c>
      <c r="AA5" s="17">
        <f t="shared" ref="AA5:AA13" si="4">U5*2</f>
        <v>39.18</v>
      </c>
      <c r="AB5" s="16">
        <f t="shared" ref="AB5:AB13" si="5">R5+T5+X5+Z5+V5</f>
        <v>32</v>
      </c>
      <c r="AC5" s="16">
        <f t="shared" ref="AC5:AC13" si="6">E5+AB5</f>
        <v>38</v>
      </c>
      <c r="AD5" s="19"/>
    </row>
    <row r="6" spans="1:41" ht="36.75" customHeight="1" x14ac:dyDescent="0.25">
      <c r="A6" s="22">
        <v>27119117122</v>
      </c>
      <c r="B6" s="23" t="s">
        <v>40</v>
      </c>
      <c r="C6" s="23" t="s">
        <v>38</v>
      </c>
      <c r="D6" s="23" t="s">
        <v>41</v>
      </c>
      <c r="E6" s="24">
        <v>6</v>
      </c>
      <c r="F6" s="24"/>
      <c r="G6" s="24">
        <v>0</v>
      </c>
      <c r="H6" s="24">
        <v>20</v>
      </c>
      <c r="I6" s="24">
        <v>3</v>
      </c>
      <c r="J6" s="24"/>
      <c r="K6" s="24"/>
      <c r="L6" s="24"/>
      <c r="M6" s="24"/>
      <c r="N6" s="24"/>
      <c r="O6" s="24"/>
      <c r="P6" s="15"/>
      <c r="Q6" s="15"/>
      <c r="R6" s="16">
        <f t="shared" si="0"/>
        <v>23</v>
      </c>
      <c r="S6" s="17">
        <v>18.28</v>
      </c>
      <c r="T6" s="16">
        <f t="shared" si="1"/>
        <v>0</v>
      </c>
      <c r="U6" s="17">
        <v>19.59</v>
      </c>
      <c r="V6" s="17"/>
      <c r="W6" s="17">
        <f t="shared" si="2"/>
        <v>22.85</v>
      </c>
      <c r="X6" s="18"/>
      <c r="Y6" s="17">
        <f t="shared" si="3"/>
        <v>36.56</v>
      </c>
      <c r="Z6" s="18">
        <v>3</v>
      </c>
      <c r="AA6" s="17">
        <f t="shared" si="4"/>
        <v>39.18</v>
      </c>
      <c r="AB6" s="16">
        <f t="shared" si="5"/>
        <v>26</v>
      </c>
      <c r="AC6" s="16">
        <f t="shared" si="6"/>
        <v>32</v>
      </c>
      <c r="AD6" s="19"/>
    </row>
    <row r="7" spans="1:41" ht="36.75" customHeight="1" x14ac:dyDescent="0.25">
      <c r="A7" s="22" t="s">
        <v>43</v>
      </c>
      <c r="B7" s="23" t="s">
        <v>44</v>
      </c>
      <c r="C7" s="23" t="s">
        <v>45</v>
      </c>
      <c r="D7" s="23" t="s">
        <v>46</v>
      </c>
      <c r="E7" s="24">
        <v>0</v>
      </c>
      <c r="F7" s="25"/>
      <c r="G7" s="24">
        <v>0</v>
      </c>
      <c r="H7" s="24"/>
      <c r="I7" s="24">
        <v>3</v>
      </c>
      <c r="J7" s="24">
        <v>7</v>
      </c>
      <c r="K7" s="24"/>
      <c r="L7" s="24"/>
      <c r="M7" s="24"/>
      <c r="N7" s="24"/>
      <c r="O7" s="24"/>
      <c r="P7" s="15"/>
      <c r="Q7" s="24">
        <v>18</v>
      </c>
      <c r="R7" s="16">
        <f t="shared" si="0"/>
        <v>28</v>
      </c>
      <c r="S7" s="17">
        <v>18.28</v>
      </c>
      <c r="T7" s="16">
        <f t="shared" si="1"/>
        <v>0</v>
      </c>
      <c r="U7" s="17">
        <v>19.59</v>
      </c>
      <c r="V7" s="17"/>
      <c r="W7" s="17">
        <f t="shared" si="2"/>
        <v>22.85</v>
      </c>
      <c r="X7" s="18"/>
      <c r="Y7" s="17">
        <f t="shared" si="3"/>
        <v>36.56</v>
      </c>
      <c r="Z7" s="18"/>
      <c r="AA7" s="17">
        <f t="shared" si="4"/>
        <v>39.18</v>
      </c>
      <c r="AB7" s="16">
        <f t="shared" si="5"/>
        <v>28</v>
      </c>
      <c r="AC7" s="16">
        <f t="shared" si="6"/>
        <v>28</v>
      </c>
      <c r="AD7" s="19"/>
    </row>
    <row r="8" spans="1:41" ht="36.75" customHeight="1" x14ac:dyDescent="0.25">
      <c r="A8" s="22" t="s">
        <v>47</v>
      </c>
      <c r="B8" s="23" t="s">
        <v>48</v>
      </c>
      <c r="C8" s="23" t="s">
        <v>45</v>
      </c>
      <c r="D8" s="23" t="s">
        <v>49</v>
      </c>
      <c r="E8" s="24">
        <v>15</v>
      </c>
      <c r="F8" s="24">
        <v>15</v>
      </c>
      <c r="G8" s="24">
        <v>3</v>
      </c>
      <c r="H8" s="24"/>
      <c r="I8" s="24">
        <v>3</v>
      </c>
      <c r="J8" s="24"/>
      <c r="K8" s="24"/>
      <c r="L8" s="24"/>
      <c r="M8" s="24"/>
      <c r="N8" s="24"/>
      <c r="O8" s="24"/>
      <c r="P8" s="15"/>
      <c r="Q8" s="24">
        <v>2</v>
      </c>
      <c r="R8" s="16">
        <f t="shared" si="0"/>
        <v>23</v>
      </c>
      <c r="S8" s="17">
        <v>18.28</v>
      </c>
      <c r="T8" s="16">
        <f t="shared" si="1"/>
        <v>0</v>
      </c>
      <c r="U8" s="17">
        <v>19.59</v>
      </c>
      <c r="V8" s="17"/>
      <c r="W8" s="17">
        <f t="shared" si="2"/>
        <v>22.85</v>
      </c>
      <c r="X8" s="18"/>
      <c r="Y8" s="17">
        <f t="shared" si="3"/>
        <v>36.56</v>
      </c>
      <c r="Z8" s="18"/>
      <c r="AA8" s="17">
        <f t="shared" si="4"/>
        <v>39.18</v>
      </c>
      <c r="AB8" s="16">
        <f t="shared" si="5"/>
        <v>23</v>
      </c>
      <c r="AC8" s="16">
        <f t="shared" si="6"/>
        <v>38</v>
      </c>
      <c r="AD8" s="19"/>
    </row>
    <row r="9" spans="1:41" ht="36.75" customHeight="1" x14ac:dyDescent="0.25">
      <c r="A9" s="22">
        <v>20045352988</v>
      </c>
      <c r="B9" s="23" t="s">
        <v>50</v>
      </c>
      <c r="C9" s="23" t="s">
        <v>45</v>
      </c>
      <c r="D9" s="23" t="s">
        <v>42</v>
      </c>
      <c r="E9" s="24">
        <v>15</v>
      </c>
      <c r="F9" s="24">
        <v>15</v>
      </c>
      <c r="G9" s="24">
        <v>3</v>
      </c>
      <c r="H9" s="24"/>
      <c r="I9" s="24">
        <v>3</v>
      </c>
      <c r="J9" s="24">
        <v>7</v>
      </c>
      <c r="K9" s="24"/>
      <c r="L9" s="24"/>
      <c r="M9" s="24"/>
      <c r="N9" s="24"/>
      <c r="O9" s="24"/>
      <c r="P9" s="15"/>
      <c r="Q9" s="24">
        <v>2</v>
      </c>
      <c r="R9" s="16">
        <f t="shared" si="0"/>
        <v>30</v>
      </c>
      <c r="S9" s="17">
        <v>18.28</v>
      </c>
      <c r="T9" s="16">
        <f t="shared" si="1"/>
        <v>0</v>
      </c>
      <c r="U9" s="17">
        <v>19.59</v>
      </c>
      <c r="V9" s="29" t="s">
        <v>74</v>
      </c>
      <c r="W9" s="17">
        <f t="shared" si="2"/>
        <v>22.85</v>
      </c>
      <c r="X9" s="18"/>
      <c r="Y9" s="17">
        <f t="shared" si="3"/>
        <v>36.56</v>
      </c>
      <c r="Z9" s="18"/>
      <c r="AA9" s="17">
        <f t="shared" si="4"/>
        <v>39.18</v>
      </c>
      <c r="AB9" s="16">
        <f t="shared" si="5"/>
        <v>36</v>
      </c>
      <c r="AC9" s="16">
        <f t="shared" si="6"/>
        <v>51</v>
      </c>
      <c r="AD9" s="19"/>
    </row>
    <row r="10" spans="1:41" ht="36.75" customHeight="1" x14ac:dyDescent="0.25">
      <c r="A10" s="22" t="s">
        <v>51</v>
      </c>
      <c r="B10" s="23" t="s">
        <v>52</v>
      </c>
      <c r="C10" s="23" t="s">
        <v>45</v>
      </c>
      <c r="D10" s="23" t="s">
        <v>53</v>
      </c>
      <c r="E10" s="24">
        <v>20</v>
      </c>
      <c r="F10" s="24">
        <v>0</v>
      </c>
      <c r="G10" s="24">
        <v>3</v>
      </c>
      <c r="H10" s="24"/>
      <c r="I10" s="24">
        <v>3</v>
      </c>
      <c r="J10" s="24">
        <v>7</v>
      </c>
      <c r="K10" s="24"/>
      <c r="L10" s="24"/>
      <c r="M10" s="24"/>
      <c r="N10" s="24">
        <v>20</v>
      </c>
      <c r="O10" s="24"/>
      <c r="P10" s="15"/>
      <c r="Q10" s="24">
        <v>2</v>
      </c>
      <c r="R10" s="16">
        <f t="shared" si="0"/>
        <v>35</v>
      </c>
      <c r="S10" s="17">
        <v>18.28</v>
      </c>
      <c r="T10" s="16">
        <f t="shared" si="1"/>
        <v>0</v>
      </c>
      <c r="U10" s="17">
        <v>19.59</v>
      </c>
      <c r="V10" s="17"/>
      <c r="W10" s="17">
        <f t="shared" si="2"/>
        <v>22.85</v>
      </c>
      <c r="X10" s="18"/>
      <c r="Y10" s="17">
        <f t="shared" si="3"/>
        <v>36.56</v>
      </c>
      <c r="Z10" s="18"/>
      <c r="AA10" s="17">
        <f t="shared" si="4"/>
        <v>39.18</v>
      </c>
      <c r="AB10" s="16">
        <f t="shared" si="5"/>
        <v>35</v>
      </c>
      <c r="AC10" s="16">
        <f t="shared" si="6"/>
        <v>55</v>
      </c>
      <c r="AD10" s="19"/>
    </row>
    <row r="11" spans="1:41" ht="36.75" customHeight="1" x14ac:dyDescent="0.25">
      <c r="A11" s="22" t="s">
        <v>54</v>
      </c>
      <c r="B11" s="23" t="s">
        <v>55</v>
      </c>
      <c r="C11" s="23" t="s">
        <v>45</v>
      </c>
      <c r="D11" s="23" t="s">
        <v>56</v>
      </c>
      <c r="E11" s="24">
        <v>15</v>
      </c>
      <c r="F11" s="24">
        <v>15</v>
      </c>
      <c r="G11" s="24">
        <v>3</v>
      </c>
      <c r="H11" s="24"/>
      <c r="I11" s="24">
        <v>3</v>
      </c>
      <c r="J11" s="24">
        <v>7</v>
      </c>
      <c r="K11" s="24"/>
      <c r="L11" s="24"/>
      <c r="M11" s="24"/>
      <c r="N11" s="24"/>
      <c r="O11" s="24"/>
      <c r="P11" s="15"/>
      <c r="Q11" s="24">
        <v>2</v>
      </c>
      <c r="R11" s="16">
        <f t="shared" si="0"/>
        <v>30</v>
      </c>
      <c r="S11" s="17">
        <v>18.28</v>
      </c>
      <c r="T11" s="16">
        <f t="shared" si="1"/>
        <v>0</v>
      </c>
      <c r="U11" s="17">
        <v>19.59</v>
      </c>
      <c r="V11" s="17"/>
      <c r="W11" s="17">
        <f t="shared" si="2"/>
        <v>22.85</v>
      </c>
      <c r="X11" s="18"/>
      <c r="Y11" s="17">
        <f t="shared" si="3"/>
        <v>36.56</v>
      </c>
      <c r="Z11" s="18"/>
      <c r="AA11" s="17">
        <f t="shared" si="4"/>
        <v>39.18</v>
      </c>
      <c r="AB11" s="16">
        <f t="shared" si="5"/>
        <v>30</v>
      </c>
      <c r="AC11" s="16">
        <f t="shared" si="6"/>
        <v>45</v>
      </c>
      <c r="AD11" s="19"/>
    </row>
    <row r="12" spans="1:41" ht="36.75" customHeight="1" x14ac:dyDescent="0.25">
      <c r="A12" s="22">
        <v>12644585836</v>
      </c>
      <c r="B12" s="23" t="s">
        <v>57</v>
      </c>
      <c r="C12" s="23" t="s">
        <v>45</v>
      </c>
      <c r="D12" s="23" t="s">
        <v>53</v>
      </c>
      <c r="E12" s="24">
        <v>20</v>
      </c>
      <c r="F12" s="24">
        <v>0</v>
      </c>
      <c r="G12" s="24">
        <v>3</v>
      </c>
      <c r="H12" s="24"/>
      <c r="I12" s="24">
        <v>3</v>
      </c>
      <c r="J12" s="24">
        <v>7</v>
      </c>
      <c r="K12" s="24"/>
      <c r="L12" s="24"/>
      <c r="M12" s="24"/>
      <c r="N12" s="24">
        <v>20</v>
      </c>
      <c r="O12" s="24">
        <v>10</v>
      </c>
      <c r="P12" s="15"/>
      <c r="Q12" s="24">
        <v>0</v>
      </c>
      <c r="R12" s="16">
        <f t="shared" si="0"/>
        <v>43</v>
      </c>
      <c r="S12" s="17">
        <v>18.28</v>
      </c>
      <c r="T12" s="16">
        <f t="shared" si="1"/>
        <v>0</v>
      </c>
      <c r="U12" s="17">
        <v>19.59</v>
      </c>
      <c r="V12" s="17"/>
      <c r="W12" s="17">
        <f t="shared" si="2"/>
        <v>22.85</v>
      </c>
      <c r="X12" s="18"/>
      <c r="Y12" s="17">
        <f t="shared" si="3"/>
        <v>36.56</v>
      </c>
      <c r="Z12" s="18"/>
      <c r="AA12" s="17">
        <f t="shared" si="4"/>
        <v>39.18</v>
      </c>
      <c r="AB12" s="16">
        <f t="shared" si="5"/>
        <v>43</v>
      </c>
      <c r="AC12" s="16">
        <f t="shared" si="6"/>
        <v>63</v>
      </c>
      <c r="AD12" s="20"/>
    </row>
    <row r="13" spans="1:41" ht="36.75" customHeight="1" x14ac:dyDescent="0.25">
      <c r="A13" s="22">
        <v>10697651140</v>
      </c>
      <c r="B13" s="23" t="s">
        <v>58</v>
      </c>
      <c r="C13" s="23" t="s">
        <v>45</v>
      </c>
      <c r="D13" s="23" t="s">
        <v>59</v>
      </c>
      <c r="E13" s="24">
        <v>15</v>
      </c>
      <c r="F13" s="24">
        <v>15</v>
      </c>
      <c r="G13" s="24">
        <v>3</v>
      </c>
      <c r="H13" s="24"/>
      <c r="I13" s="24">
        <v>3</v>
      </c>
      <c r="J13" s="24">
        <v>7</v>
      </c>
      <c r="K13" s="24"/>
      <c r="L13" s="26"/>
      <c r="M13" s="27"/>
      <c r="N13" s="26"/>
      <c r="O13" s="27"/>
      <c r="P13" s="15"/>
      <c r="Q13" s="26">
        <v>2</v>
      </c>
      <c r="R13" s="16">
        <f t="shared" si="0"/>
        <v>30</v>
      </c>
      <c r="S13" s="17">
        <v>18.28</v>
      </c>
      <c r="T13" s="16">
        <f t="shared" si="1"/>
        <v>0</v>
      </c>
      <c r="U13" s="17">
        <v>19.59</v>
      </c>
      <c r="V13" s="17"/>
      <c r="W13" s="17">
        <f t="shared" si="2"/>
        <v>22.85</v>
      </c>
      <c r="X13" s="18"/>
      <c r="Y13" s="17">
        <f t="shared" si="3"/>
        <v>36.56</v>
      </c>
      <c r="Z13" s="18"/>
      <c r="AA13" s="17">
        <f t="shared" si="4"/>
        <v>39.18</v>
      </c>
      <c r="AB13" s="16">
        <f t="shared" si="5"/>
        <v>30</v>
      </c>
      <c r="AC13" s="16">
        <f t="shared" si="6"/>
        <v>45</v>
      </c>
      <c r="AD13" s="28" t="s">
        <v>71</v>
      </c>
    </row>
    <row r="14" spans="1:41" s="10" customFormat="1" ht="34.5" customHeight="1" x14ac:dyDescent="0.25">
      <c r="A14" s="22">
        <v>12250934400</v>
      </c>
      <c r="B14" s="23" t="s">
        <v>60</v>
      </c>
      <c r="C14" s="23" t="s">
        <v>45</v>
      </c>
      <c r="D14" s="23" t="s">
        <v>61</v>
      </c>
      <c r="E14" s="24">
        <v>0</v>
      </c>
      <c r="F14" s="24">
        <v>0</v>
      </c>
      <c r="G14" s="24">
        <v>3</v>
      </c>
      <c r="H14" s="24"/>
      <c r="I14" s="24">
        <v>3</v>
      </c>
      <c r="J14" s="24">
        <v>7</v>
      </c>
      <c r="K14" s="24"/>
      <c r="L14" s="26"/>
      <c r="M14" s="27"/>
      <c r="N14" s="26">
        <v>20</v>
      </c>
      <c r="O14" s="27"/>
      <c r="P14" s="15"/>
      <c r="Q14" s="26">
        <v>2</v>
      </c>
      <c r="R14" s="16">
        <f t="shared" si="0"/>
        <v>35</v>
      </c>
      <c r="S14" s="17">
        <v>18.28</v>
      </c>
      <c r="T14" s="16">
        <f t="shared" si="1"/>
        <v>0</v>
      </c>
      <c r="U14" s="17">
        <v>19.59</v>
      </c>
      <c r="V14" s="17"/>
      <c r="W14" s="17">
        <f t="shared" ref="W14:W20" si="7">S14+(S14*25/100)</f>
        <v>22.85</v>
      </c>
      <c r="X14" s="18"/>
      <c r="Y14" s="17">
        <f t="shared" ref="Y14:Y20" si="8">S14*2</f>
        <v>36.56</v>
      </c>
      <c r="Z14" s="18"/>
      <c r="AA14" s="17">
        <f t="shared" ref="AA14:AA20" si="9">U14*2</f>
        <v>39.18</v>
      </c>
      <c r="AB14" s="16">
        <f t="shared" ref="AB14:AB20" si="10">R14+T14+X14+Z14+V14</f>
        <v>35</v>
      </c>
      <c r="AC14" s="16">
        <f t="shared" ref="AC14:AC20" si="11">E14+AB14</f>
        <v>35</v>
      </c>
      <c r="AD14" s="28" t="s">
        <v>72</v>
      </c>
    </row>
    <row r="15" spans="1:41" s="10" customFormat="1" ht="42" customHeight="1" x14ac:dyDescent="0.25">
      <c r="A15" s="22">
        <v>30964989288</v>
      </c>
      <c r="B15" s="23" t="s">
        <v>62</v>
      </c>
      <c r="C15" s="23" t="s">
        <v>45</v>
      </c>
      <c r="D15" s="23" t="s">
        <v>56</v>
      </c>
      <c r="E15" s="24">
        <v>15</v>
      </c>
      <c r="F15" s="24">
        <v>15</v>
      </c>
      <c r="G15" s="24">
        <v>3</v>
      </c>
      <c r="H15" s="24"/>
      <c r="I15" s="24">
        <v>3</v>
      </c>
      <c r="J15" s="24">
        <v>7</v>
      </c>
      <c r="K15" s="24"/>
      <c r="L15" s="26"/>
      <c r="M15" s="27"/>
      <c r="N15" s="26"/>
      <c r="O15" s="27"/>
      <c r="P15" s="15"/>
      <c r="Q15" s="26">
        <v>2</v>
      </c>
      <c r="R15" s="16">
        <f t="shared" si="0"/>
        <v>30</v>
      </c>
      <c r="S15" s="17">
        <v>18.28</v>
      </c>
      <c r="T15" s="16">
        <f t="shared" si="1"/>
        <v>0</v>
      </c>
      <c r="U15" s="17">
        <v>19.59</v>
      </c>
      <c r="V15" s="29" t="s">
        <v>74</v>
      </c>
      <c r="W15" s="17">
        <f t="shared" si="7"/>
        <v>22.85</v>
      </c>
      <c r="X15" s="30"/>
      <c r="Y15" s="17">
        <f t="shared" si="8"/>
        <v>36.56</v>
      </c>
      <c r="Z15" s="30">
        <v>8</v>
      </c>
      <c r="AA15" s="17">
        <f t="shared" si="9"/>
        <v>39.18</v>
      </c>
      <c r="AB15" s="16">
        <f>R15+T15+X15+Z15+V15</f>
        <v>44</v>
      </c>
      <c r="AC15" s="16">
        <f t="shared" si="11"/>
        <v>59</v>
      </c>
      <c r="AD15" s="28" t="s">
        <v>70</v>
      </c>
    </row>
    <row r="16" spans="1:41" s="10" customFormat="1" ht="36.75" customHeight="1" x14ac:dyDescent="0.25">
      <c r="A16" s="22">
        <v>25754162552</v>
      </c>
      <c r="B16" s="23" t="s">
        <v>63</v>
      </c>
      <c r="C16" s="23" t="s">
        <v>45</v>
      </c>
      <c r="D16" s="23" t="s">
        <v>56</v>
      </c>
      <c r="E16" s="24">
        <v>15</v>
      </c>
      <c r="F16" s="24">
        <v>15</v>
      </c>
      <c r="G16" s="24">
        <v>3</v>
      </c>
      <c r="H16" s="24"/>
      <c r="I16" s="24">
        <v>3</v>
      </c>
      <c r="J16" s="24">
        <v>7</v>
      </c>
      <c r="K16" s="24"/>
      <c r="L16" s="26"/>
      <c r="M16" s="27"/>
      <c r="N16" s="26"/>
      <c r="O16" s="27"/>
      <c r="P16" s="15"/>
      <c r="Q16" s="26">
        <v>2</v>
      </c>
      <c r="R16" s="16">
        <f t="shared" si="0"/>
        <v>30</v>
      </c>
      <c r="S16" s="17">
        <v>18.28</v>
      </c>
      <c r="T16" s="16">
        <f t="shared" si="1"/>
        <v>0</v>
      </c>
      <c r="U16" s="17">
        <v>19.59</v>
      </c>
      <c r="V16" s="29" t="s">
        <v>74</v>
      </c>
      <c r="W16" s="17">
        <f t="shared" si="7"/>
        <v>22.85</v>
      </c>
      <c r="X16" s="30"/>
      <c r="Y16" s="17">
        <f t="shared" si="8"/>
        <v>36.56</v>
      </c>
      <c r="Z16" s="30">
        <v>8</v>
      </c>
      <c r="AA16" s="17">
        <f t="shared" si="9"/>
        <v>39.18</v>
      </c>
      <c r="AB16" s="16">
        <f>R16+T16+X16+Z16+V16</f>
        <v>44</v>
      </c>
      <c r="AC16" s="16">
        <f t="shared" si="11"/>
        <v>59</v>
      </c>
      <c r="AD16" s="28" t="s">
        <v>70</v>
      </c>
    </row>
    <row r="17" spans="1:30" s="10" customFormat="1" ht="33" customHeight="1" x14ac:dyDescent="0.25">
      <c r="A17" s="22">
        <v>37495013406</v>
      </c>
      <c r="B17" s="23" t="s">
        <v>64</v>
      </c>
      <c r="C17" s="23" t="s">
        <v>45</v>
      </c>
      <c r="D17" s="23" t="s">
        <v>41</v>
      </c>
      <c r="E17" s="24">
        <v>15</v>
      </c>
      <c r="F17" s="24">
        <v>15</v>
      </c>
      <c r="G17" s="24">
        <v>3</v>
      </c>
      <c r="H17" s="24"/>
      <c r="I17" s="24">
        <v>3</v>
      </c>
      <c r="J17" s="24">
        <v>7</v>
      </c>
      <c r="K17" s="24"/>
      <c r="L17" s="26"/>
      <c r="M17" s="27"/>
      <c r="N17" s="26"/>
      <c r="O17" s="27"/>
      <c r="P17" s="15"/>
      <c r="Q17" s="26">
        <v>2</v>
      </c>
      <c r="R17" s="16">
        <f t="shared" si="0"/>
        <v>30</v>
      </c>
      <c r="S17" s="17">
        <v>18.28</v>
      </c>
      <c r="T17" s="16">
        <f t="shared" si="1"/>
        <v>0</v>
      </c>
      <c r="U17" s="17">
        <v>19.59</v>
      </c>
      <c r="V17" s="29" t="s">
        <v>74</v>
      </c>
      <c r="W17" s="17">
        <f t="shared" si="7"/>
        <v>22.85</v>
      </c>
      <c r="X17" s="30"/>
      <c r="Y17" s="17">
        <f t="shared" si="8"/>
        <v>36.56</v>
      </c>
      <c r="Z17" s="30">
        <v>8</v>
      </c>
      <c r="AA17" s="17">
        <f t="shared" si="9"/>
        <v>39.18</v>
      </c>
      <c r="AB17" s="16">
        <f>R17+T17+X17+Z17+V17</f>
        <v>44</v>
      </c>
      <c r="AC17" s="16">
        <f t="shared" si="11"/>
        <v>59</v>
      </c>
      <c r="AD17" s="28" t="s">
        <v>69</v>
      </c>
    </row>
    <row r="18" spans="1:30" s="10" customFormat="1" ht="30" customHeight="1" x14ac:dyDescent="0.25">
      <c r="A18" s="22">
        <v>49837336654</v>
      </c>
      <c r="B18" s="23" t="s">
        <v>65</v>
      </c>
      <c r="C18" s="23" t="s">
        <v>45</v>
      </c>
      <c r="D18" s="23" t="s">
        <v>61</v>
      </c>
      <c r="E18" s="24">
        <v>0</v>
      </c>
      <c r="F18" s="24">
        <v>0</v>
      </c>
      <c r="G18" s="24">
        <v>3</v>
      </c>
      <c r="H18" s="24"/>
      <c r="I18" s="24">
        <v>3</v>
      </c>
      <c r="J18" s="24">
        <v>7</v>
      </c>
      <c r="K18" s="24"/>
      <c r="L18" s="26"/>
      <c r="M18" s="24"/>
      <c r="N18" s="26">
        <v>20</v>
      </c>
      <c r="O18" s="24">
        <v>10</v>
      </c>
      <c r="P18" s="15"/>
      <c r="Q18" s="26">
        <v>0</v>
      </c>
      <c r="R18" s="16">
        <f t="shared" si="0"/>
        <v>43</v>
      </c>
      <c r="S18" s="17">
        <v>18.28</v>
      </c>
      <c r="T18" s="16">
        <f t="shared" si="1"/>
        <v>0</v>
      </c>
      <c r="U18" s="17">
        <v>19.59</v>
      </c>
      <c r="V18" s="17"/>
      <c r="W18" s="17">
        <f t="shared" si="7"/>
        <v>22.85</v>
      </c>
      <c r="X18" s="18"/>
      <c r="Y18" s="17">
        <f t="shared" si="8"/>
        <v>36.56</v>
      </c>
      <c r="Z18" s="18"/>
      <c r="AA18" s="17">
        <f t="shared" si="9"/>
        <v>39.18</v>
      </c>
      <c r="AB18" s="16">
        <f t="shared" si="10"/>
        <v>43</v>
      </c>
      <c r="AC18" s="16">
        <f t="shared" si="11"/>
        <v>43</v>
      </c>
      <c r="AD18" s="28" t="s">
        <v>72</v>
      </c>
    </row>
    <row r="19" spans="1:30" s="10" customFormat="1" ht="28.5" customHeight="1" x14ac:dyDescent="0.25">
      <c r="A19" s="22">
        <v>13064562322</v>
      </c>
      <c r="B19" s="23" t="s">
        <v>66</v>
      </c>
      <c r="C19" s="23" t="s">
        <v>45</v>
      </c>
      <c r="D19" s="23" t="s">
        <v>59</v>
      </c>
      <c r="E19" s="24">
        <v>15</v>
      </c>
      <c r="F19" s="24">
        <v>15</v>
      </c>
      <c r="G19" s="24">
        <v>3</v>
      </c>
      <c r="H19" s="24"/>
      <c r="I19" s="24">
        <v>3</v>
      </c>
      <c r="J19" s="24"/>
      <c r="K19" s="24"/>
      <c r="L19" s="26"/>
      <c r="M19" s="27"/>
      <c r="N19" s="26"/>
      <c r="O19" s="24"/>
      <c r="P19" s="15"/>
      <c r="Q19" s="26">
        <v>2</v>
      </c>
      <c r="R19" s="16">
        <f t="shared" si="0"/>
        <v>23</v>
      </c>
      <c r="S19" s="17">
        <v>18.28</v>
      </c>
      <c r="T19" s="16">
        <f t="shared" si="1"/>
        <v>0</v>
      </c>
      <c r="U19" s="17">
        <v>19.59</v>
      </c>
      <c r="V19" s="17"/>
      <c r="W19" s="17">
        <f t="shared" si="7"/>
        <v>22.85</v>
      </c>
      <c r="X19" s="18"/>
      <c r="Y19" s="17">
        <f t="shared" si="8"/>
        <v>36.56</v>
      </c>
      <c r="Z19" s="18"/>
      <c r="AA19" s="17">
        <f t="shared" si="9"/>
        <v>39.18</v>
      </c>
      <c r="AB19" s="16">
        <f t="shared" si="10"/>
        <v>23</v>
      </c>
      <c r="AC19" s="16">
        <f t="shared" si="11"/>
        <v>38</v>
      </c>
      <c r="AD19" s="21"/>
    </row>
    <row r="20" spans="1:30" s="10" customFormat="1" ht="26.25" customHeight="1" x14ac:dyDescent="0.25">
      <c r="A20" s="22">
        <v>39919320220</v>
      </c>
      <c r="B20" s="23" t="s">
        <v>67</v>
      </c>
      <c r="C20" s="23" t="s">
        <v>45</v>
      </c>
      <c r="D20" s="23" t="s">
        <v>68</v>
      </c>
      <c r="E20" s="24">
        <v>20</v>
      </c>
      <c r="F20" s="24">
        <v>0</v>
      </c>
      <c r="G20" s="24">
        <v>3</v>
      </c>
      <c r="H20" s="24"/>
      <c r="I20" s="24">
        <v>3</v>
      </c>
      <c r="J20" s="24"/>
      <c r="K20" s="24"/>
      <c r="L20" s="26"/>
      <c r="M20" s="27"/>
      <c r="N20" s="26">
        <v>20</v>
      </c>
      <c r="O20" s="24">
        <v>10</v>
      </c>
      <c r="P20" s="15"/>
      <c r="Q20" s="26">
        <v>0</v>
      </c>
      <c r="R20" s="16">
        <f t="shared" si="0"/>
        <v>36</v>
      </c>
      <c r="S20" s="17">
        <v>18.28</v>
      </c>
      <c r="T20" s="16">
        <f t="shared" si="1"/>
        <v>0</v>
      </c>
      <c r="U20" s="17">
        <v>19.59</v>
      </c>
      <c r="V20" s="17"/>
      <c r="W20" s="17">
        <f t="shared" si="7"/>
        <v>22.85</v>
      </c>
      <c r="X20" s="18"/>
      <c r="Y20" s="17">
        <f t="shared" si="8"/>
        <v>36.56</v>
      </c>
      <c r="Z20" s="18"/>
      <c r="AA20" s="17">
        <f t="shared" si="9"/>
        <v>39.18</v>
      </c>
      <c r="AB20" s="16">
        <f t="shared" si="10"/>
        <v>36</v>
      </c>
      <c r="AC20" s="16">
        <f t="shared" si="11"/>
        <v>56</v>
      </c>
      <c r="AD20" s="21"/>
    </row>
    <row r="21" spans="1:30" s="10" customFormat="1" ht="26.25" customHeight="1" x14ac:dyDescent="0.25">
      <c r="A21" s="31"/>
      <c r="B21" s="31"/>
      <c r="C21" s="31"/>
      <c r="D21" s="31"/>
      <c r="E21" s="31"/>
      <c r="F21" s="31"/>
      <c r="G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11"/>
      <c r="Z21" s="11"/>
      <c r="AA21" s="11"/>
    </row>
    <row r="22" spans="1:30" s="10" customFormat="1" ht="26.25" customHeight="1" x14ac:dyDescent="0.25">
      <c r="A22" s="31"/>
      <c r="B22" s="31"/>
      <c r="C22" s="31"/>
      <c r="D22" s="31"/>
      <c r="E22" s="31"/>
      <c r="F22" s="31"/>
      <c r="G22" s="31"/>
      <c r="K22" s="32"/>
      <c r="L22" s="32"/>
      <c r="M22" s="32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11"/>
      <c r="Z22" s="11"/>
      <c r="AA22" s="11"/>
    </row>
    <row r="23" spans="1:30" s="10" customFormat="1" ht="26.25" customHeight="1" x14ac:dyDescent="0.25">
      <c r="A23" s="31"/>
      <c r="B23" s="31"/>
      <c r="C23" s="31"/>
      <c r="D23" s="31"/>
      <c r="E23" s="31"/>
      <c r="F23" s="31"/>
      <c r="G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11"/>
      <c r="Z23" s="11"/>
      <c r="AA23" s="11"/>
    </row>
    <row r="24" spans="1:30" s="10" customFormat="1" ht="26.25" customHeight="1" x14ac:dyDescent="0.25">
      <c r="A24" s="31"/>
      <c r="B24" s="31"/>
      <c r="C24" s="31"/>
      <c r="D24" s="31"/>
      <c r="E24" s="31"/>
      <c r="F24" s="31"/>
      <c r="G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11"/>
      <c r="Z24" s="11"/>
      <c r="AA24" s="11"/>
    </row>
    <row r="25" spans="1:30" s="10" customFormat="1" ht="26.25" customHeight="1" x14ac:dyDescent="0.25">
      <c r="A25" s="31"/>
      <c r="B25" s="31"/>
      <c r="C25" s="31"/>
      <c r="D25" s="31"/>
      <c r="E25" s="31"/>
      <c r="F25" s="31"/>
      <c r="G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11"/>
      <c r="Z25" s="11"/>
      <c r="AA25" s="11"/>
    </row>
    <row r="26" spans="1:30" s="10" customFormat="1" ht="26.25" customHeight="1" x14ac:dyDescent="0.25">
      <c r="A26" s="31"/>
      <c r="B26" s="31"/>
      <c r="C26" s="31"/>
      <c r="D26" s="31"/>
      <c r="E26" s="31"/>
      <c r="F26" s="31"/>
      <c r="G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11"/>
      <c r="Z26" s="11"/>
      <c r="AA26" s="11"/>
    </row>
    <row r="27" spans="1:30" s="10" customFormat="1" ht="26.25" customHeight="1" x14ac:dyDescent="0.25"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11"/>
      <c r="Z27" s="11"/>
      <c r="AA27" s="11"/>
    </row>
    <row r="28" spans="1:30" s="10" customFormat="1" ht="26.25" customHeight="1" x14ac:dyDescent="0.25">
      <c r="R28" s="11"/>
      <c r="T28" s="12"/>
      <c r="U28" s="11"/>
      <c r="V28" s="11"/>
      <c r="W28" s="11"/>
      <c r="X28" s="11"/>
      <c r="Y28" s="11"/>
      <c r="Z28" s="11"/>
      <c r="AA28" s="11"/>
    </row>
    <row r="29" spans="1:30" s="10" customFormat="1" ht="33" customHeight="1" x14ac:dyDescent="0.25">
      <c r="R29" s="11"/>
      <c r="T29" s="12"/>
      <c r="U29" s="11"/>
      <c r="V29" s="11"/>
      <c r="W29" s="11"/>
      <c r="X29" s="11"/>
      <c r="Y29" s="11"/>
      <c r="Z29" s="11"/>
      <c r="AA29" s="11"/>
    </row>
    <row r="30" spans="1:30" s="10" customFormat="1" ht="33" customHeight="1" x14ac:dyDescent="0.25">
      <c r="R30" s="11"/>
      <c r="T30" s="12"/>
      <c r="U30" s="11"/>
      <c r="V30" s="11"/>
      <c r="W30" s="11"/>
      <c r="X30" s="11"/>
      <c r="Y30" s="11"/>
      <c r="Z30" s="11"/>
      <c r="AA30" s="11"/>
    </row>
    <row r="31" spans="1:30" s="10" customFormat="1" ht="33" customHeight="1" x14ac:dyDescent="0.25">
      <c r="R31" s="11"/>
      <c r="T31" s="12"/>
      <c r="U31" s="11"/>
      <c r="V31" s="11"/>
      <c r="W31" s="11"/>
      <c r="X31" s="11"/>
      <c r="Y31" s="11"/>
      <c r="Z31" s="11"/>
      <c r="AA31" s="11"/>
    </row>
    <row r="32" spans="1:30" s="10" customFormat="1" ht="33" customHeight="1" x14ac:dyDescent="0.25">
      <c r="R32" s="11"/>
      <c r="T32" s="12"/>
      <c r="U32" s="11"/>
      <c r="V32" s="11"/>
      <c r="W32" s="11"/>
      <c r="X32" s="11"/>
      <c r="Y32" s="11"/>
      <c r="Z32" s="11"/>
      <c r="AA32" s="11"/>
    </row>
    <row r="33" spans="18:27" s="10" customFormat="1" ht="33" customHeight="1" x14ac:dyDescent="0.25">
      <c r="R33" s="11"/>
      <c r="T33" s="12"/>
      <c r="U33" s="11"/>
      <c r="V33" s="11"/>
      <c r="W33" s="11"/>
      <c r="X33" s="11"/>
      <c r="Y33" s="11"/>
      <c r="Z33" s="11"/>
      <c r="AA33" s="11"/>
    </row>
    <row r="34" spans="18:27" s="10" customFormat="1" ht="33" customHeight="1" x14ac:dyDescent="0.25">
      <c r="R34" s="11"/>
      <c r="T34" s="12"/>
      <c r="U34" s="11"/>
      <c r="V34" s="11"/>
      <c r="W34" s="11"/>
      <c r="X34" s="11"/>
      <c r="Y34" s="11"/>
      <c r="Z34" s="11"/>
      <c r="AA34" s="11"/>
    </row>
    <row r="35" spans="18:27" s="10" customFormat="1" ht="33" customHeight="1" x14ac:dyDescent="0.25">
      <c r="R35" s="11"/>
      <c r="T35" s="12"/>
      <c r="U35" s="11"/>
      <c r="V35" s="11"/>
      <c r="W35" s="11"/>
      <c r="X35" s="11"/>
      <c r="Y35" s="11"/>
      <c r="Z35" s="11"/>
      <c r="AA35" s="11"/>
    </row>
    <row r="36" spans="18:27" s="10" customFormat="1" ht="33" customHeight="1" x14ac:dyDescent="0.25">
      <c r="R36" s="11"/>
      <c r="T36" s="12"/>
      <c r="U36" s="11"/>
      <c r="V36" s="11"/>
      <c r="W36" s="11"/>
      <c r="X36" s="11"/>
      <c r="Y36" s="11"/>
      <c r="Z36" s="11"/>
      <c r="AA36" s="11"/>
    </row>
    <row r="37" spans="18:27" s="10" customFormat="1" ht="33" customHeight="1" x14ac:dyDescent="0.25">
      <c r="R37" s="11"/>
      <c r="T37" s="12"/>
      <c r="U37" s="11"/>
      <c r="V37" s="11"/>
      <c r="W37" s="11"/>
      <c r="X37" s="11"/>
      <c r="Y37" s="11"/>
      <c r="Z37" s="11"/>
      <c r="AA37" s="11"/>
    </row>
    <row r="38" spans="18:27" s="10" customFormat="1" ht="33" customHeight="1" x14ac:dyDescent="0.25">
      <c r="R38" s="11"/>
      <c r="T38" s="12"/>
      <c r="U38" s="11"/>
      <c r="V38" s="11"/>
      <c r="W38" s="11"/>
      <c r="X38" s="11"/>
      <c r="Y38" s="11"/>
      <c r="Z38" s="11"/>
      <c r="AA38" s="11"/>
    </row>
    <row r="39" spans="18:27" s="10" customFormat="1" ht="33" customHeight="1" x14ac:dyDescent="0.25">
      <c r="R39" s="11"/>
      <c r="T39" s="12"/>
      <c r="U39" s="11"/>
      <c r="V39" s="11"/>
      <c r="W39" s="11"/>
      <c r="X39" s="11"/>
      <c r="Y39" s="11"/>
      <c r="Z39" s="11"/>
      <c r="AA39" s="11"/>
    </row>
  </sheetData>
  <mergeCells count="40">
    <mergeCell ref="AD2:AD3"/>
    <mergeCell ref="Y2:Y3"/>
    <mergeCell ref="Z2:Z3"/>
    <mergeCell ref="AA2:AA3"/>
    <mergeCell ref="AB2:AB3"/>
    <mergeCell ref="AC2:AC3"/>
    <mergeCell ref="T2:T3"/>
    <mergeCell ref="U2:U3"/>
    <mergeCell ref="X2:X3"/>
    <mergeCell ref="W2:W3"/>
    <mergeCell ref="V2:V3"/>
    <mergeCell ref="A1:AD1"/>
    <mergeCell ref="E2:E3"/>
    <mergeCell ref="F2:F3"/>
    <mergeCell ref="G2:G3"/>
    <mergeCell ref="H2:H3"/>
    <mergeCell ref="I2:I3"/>
    <mergeCell ref="J2:J3"/>
    <mergeCell ref="K2:K3"/>
    <mergeCell ref="N2:N3"/>
    <mergeCell ref="O2:O3"/>
    <mergeCell ref="P2:P3"/>
    <mergeCell ref="Q2:Q3"/>
    <mergeCell ref="R2:R3"/>
    <mergeCell ref="L2:L3"/>
    <mergeCell ref="M2:M3"/>
    <mergeCell ref="S2:S3"/>
    <mergeCell ref="K27:X27"/>
    <mergeCell ref="A21:G21"/>
    <mergeCell ref="A22:G22"/>
    <mergeCell ref="A23:G23"/>
    <mergeCell ref="A24:G24"/>
    <mergeCell ref="A25:G25"/>
    <mergeCell ref="A26:G26"/>
    <mergeCell ref="K22:X22"/>
    <mergeCell ref="K23:X23"/>
    <mergeCell ref="K24:X24"/>
    <mergeCell ref="K25:X25"/>
    <mergeCell ref="K26:X26"/>
    <mergeCell ref="K21:X21"/>
  </mergeCells>
  <pageMargins left="0.25" right="0.25" top="0.75" bottom="0.75" header="0.3" footer="0.3"/>
  <pageSetup paperSize="9" scale="60" fitToHeight="0" orientation="landscape" r:id="rId1"/>
  <colBreaks count="1" manualBreakCount="1">
    <brk id="3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V14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abc_selman@hotmail.com</dc:creator>
  <cp:lastModifiedBy>Windows Kullanıcısı</cp:lastModifiedBy>
  <cp:lastPrinted>2019-01-29T07:31:03Z</cp:lastPrinted>
  <dcterms:created xsi:type="dcterms:W3CDTF">2015-01-03T11:56:53Z</dcterms:created>
  <dcterms:modified xsi:type="dcterms:W3CDTF">2019-01-29T07:31:36Z</dcterms:modified>
</cp:coreProperties>
</file>